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'Лист2'!$A$2:$L$808</definedName>
  </definedNames>
  <calcPr fullCalcOnLoad="1"/>
</workbook>
</file>

<file path=xl/sharedStrings.xml><?xml version="1.0" encoding="utf-8"?>
<sst xmlns="http://schemas.openxmlformats.org/spreadsheetml/2006/main" count="1467" uniqueCount="1007">
  <si>
    <t>"Утверждаю"</t>
  </si>
  <si>
    <t>Министр зравоохранения ДНР</t>
  </si>
  <si>
    <t xml:space="preserve"> </t>
  </si>
  <si>
    <t>Кучковой В.В.</t>
  </si>
  <si>
    <t>_______________________________</t>
  </si>
  <si>
    <t>"________"_______________2015 г.</t>
  </si>
  <si>
    <t>УЧЕБНО-ПРОИЗВОДСТВЕННЫЙ ПЛАН</t>
  </si>
  <si>
    <t>специализации и повышения квалификации врачей</t>
  </si>
  <si>
    <t>в Донецком национальном медицинском университете им.М.Горького на 2016 год</t>
  </si>
  <si>
    <t>Номер по порядку</t>
  </si>
  <si>
    <t>Название кафедр и циклов</t>
  </si>
  <si>
    <t>Дата начала и окончания цикла</t>
  </si>
  <si>
    <t>Специализация</t>
  </si>
  <si>
    <t>Тематическое</t>
  </si>
  <si>
    <t xml:space="preserve">Преаттестационный </t>
  </si>
  <si>
    <t>количество курсантов</t>
  </si>
  <si>
    <t>длительность циклов (мес)</t>
  </si>
  <si>
    <t>Количество курсанто-месяцев</t>
  </si>
  <si>
    <t>1</t>
  </si>
  <si>
    <t>спец</t>
  </si>
  <si>
    <t>ТУ</t>
  </si>
  <si>
    <t>ПАЦ</t>
  </si>
  <si>
    <t>Кафедра акушерства, гинекологии и перинатологии ФИПО</t>
  </si>
  <si>
    <t>1.1</t>
  </si>
  <si>
    <t>Гинекологическая эндокринология</t>
  </si>
  <si>
    <t>02.03–30.03</t>
  </si>
  <si>
    <t>01.09–28.09</t>
  </si>
  <si>
    <t>01.12–28.12</t>
  </si>
  <si>
    <t>1.2</t>
  </si>
  <si>
    <t>Трансфузионная терапия в акушерстве и гинекологии</t>
  </si>
  <si>
    <t>01.04–14.04</t>
  </si>
  <si>
    <t>01.12–14.12</t>
  </si>
  <si>
    <t>04.01–18.01</t>
  </si>
  <si>
    <t>1.3</t>
  </si>
  <si>
    <t>Актуальные вопросы планирования семьи</t>
  </si>
  <si>
    <t>01.09–14.09</t>
  </si>
  <si>
    <t>29.04–17.05</t>
  </si>
  <si>
    <t>1.4</t>
  </si>
  <si>
    <t>Заболевания шейки матки</t>
  </si>
  <si>
    <t>02.02–15.02</t>
  </si>
  <si>
    <t>02.03–16.03</t>
  </si>
  <si>
    <t>01.11–14.11</t>
  </si>
  <si>
    <t>1.5</t>
  </si>
  <si>
    <t>Эндоскопическая хирургия</t>
  </si>
  <si>
    <t>04.01–01.02</t>
  </si>
  <si>
    <t>03.10–28.10</t>
  </si>
  <si>
    <t>1.6</t>
  </si>
  <si>
    <t>Актуальные вопросы профилактики и лечения инфекции в акушерстве и гинекологии</t>
  </si>
  <si>
    <t>02.02–01.03</t>
  </si>
  <si>
    <t>29.04–31.05</t>
  </si>
  <si>
    <t>01.11–28.11</t>
  </si>
  <si>
    <t>1.7</t>
  </si>
  <si>
    <t>Вспомогательные репродуктивные технологии. Акушерский и перинатальный риск</t>
  </si>
  <si>
    <t>01.06–14.06</t>
  </si>
  <si>
    <t>1.8</t>
  </si>
  <si>
    <t>Партограмма. Предупреждение затяжных родов и оказание помощи</t>
  </si>
  <si>
    <t>1.9</t>
  </si>
  <si>
    <t>Предаттестационный цикл и стажировка по специальности акушерство и гинекология</t>
  </si>
  <si>
    <t>01.04–28.04</t>
  </si>
  <si>
    <t>01.06– 29.06</t>
  </si>
  <si>
    <t>1.10</t>
  </si>
  <si>
    <t>Предаттестационный цикл и стажировка по специальности "Детская гинекология"</t>
  </si>
  <si>
    <t>01.04-28.04</t>
  </si>
  <si>
    <t>1.11</t>
  </si>
  <si>
    <t>Актуальные вопросы детской гинекологии</t>
  </si>
  <si>
    <t>1.12</t>
  </si>
  <si>
    <t>Комплексная помощь при нежелательной беременности</t>
  </si>
  <si>
    <t>1.13</t>
  </si>
  <si>
    <t>Антенатальная охрана плода</t>
  </si>
  <si>
    <t>1.14</t>
  </si>
  <si>
    <t>Оперативное акушерство и гинекология</t>
  </si>
  <si>
    <t>1.15</t>
  </si>
  <si>
    <t>УЗИ в акушерстве и гинекологии</t>
  </si>
  <si>
    <t>1.16</t>
  </si>
  <si>
    <t>Специализация по специальности  "Акушерство и гинекология "</t>
  </si>
  <si>
    <t>04.01-31.05</t>
  </si>
  <si>
    <t>01.09-30.12</t>
  </si>
  <si>
    <t>ВСЕГО</t>
  </si>
  <si>
    <t>2</t>
  </si>
  <si>
    <t>Кафедра анестезиологии, интенсивной терапии, медицины неотложных состояний ФИПО</t>
  </si>
  <si>
    <t>2.1</t>
  </si>
  <si>
    <t>Тематическое  усовершенствование «Анестезия и ИТ в акушерстве и гинекологии»  (врачи акушеры-гинекологи и анестезиологи родильных учреждений)</t>
  </si>
  <si>
    <t>4.01-30.01</t>
  </si>
  <si>
    <t>1.02-26.02</t>
  </si>
  <si>
    <t>1.03-30.03</t>
  </si>
  <si>
    <t>1.04-29.30</t>
  </si>
  <si>
    <t>3.05-30.05</t>
  </si>
  <si>
    <t>1.06-29.06</t>
  </si>
  <si>
    <t>1.09-29.09</t>
  </si>
  <si>
    <t>3.10-28.10</t>
  </si>
  <si>
    <t>1.11-29.11</t>
  </si>
  <si>
    <t>1.12-30.12</t>
  </si>
  <si>
    <t>2.2</t>
  </si>
  <si>
    <t>Тематическое  усовершенствование «Ошибки и осложнения в анестезиологии и интенсивной терапии»</t>
  </si>
  <si>
    <t>1.12-29.12</t>
  </si>
  <si>
    <t>2.3</t>
  </si>
  <si>
    <t>ТУ "Эфферентные методы в анестезиологии, интенсивной терапии и при лечении боли"</t>
  </si>
  <si>
    <t>1.06-1.06</t>
  </si>
  <si>
    <t>17.10-31.10</t>
  </si>
  <si>
    <t>2.4</t>
  </si>
  <si>
    <t>Тематическое  усовершенствование «Регионарные методы в анестезиологии, ИТ и при лечении боли» (для врачей анестезиологов, скорой медицинской помощи, неврологов, эндокринологов, терапевтов, семейных врачей, врачей хирургического профиля)</t>
  </si>
  <si>
    <t>1.11-15.11</t>
  </si>
  <si>
    <t>16.11-30.11</t>
  </si>
  <si>
    <t>2.5</t>
  </si>
  <si>
    <t>Тематическое усовершенствование «Трансфузионная медицина» (для врачей всех специальностей)</t>
  </si>
  <si>
    <t>3.05-23.05</t>
  </si>
  <si>
    <t>1.06-21.06</t>
  </si>
  <si>
    <t>3.10-21.10</t>
  </si>
  <si>
    <t>1.11-21.11</t>
  </si>
  <si>
    <t>1.12-21.12</t>
  </si>
  <si>
    <t>2.6</t>
  </si>
  <si>
    <t>Тематическое усовершенствование «Токсикология » (для врачей терапевтов, педиатров, анестезиологов-реаниматологов, врачей СМП, токсикологов)</t>
  </si>
  <si>
    <t>03.10-17.10</t>
  </si>
  <si>
    <t>2.7</t>
  </si>
  <si>
    <t>Тематическое  усовершенствование «Современные методы респираторной поддержки в интенсивной терапии и ингаляционной анестезии»</t>
  </si>
  <si>
    <t>15.02-29.02</t>
  </si>
  <si>
    <t>4.04-18.04</t>
  </si>
  <si>
    <t>2.8</t>
  </si>
  <si>
    <t xml:space="preserve">Предаттестационный цикл и стажировка по специальности "Анестезиология" </t>
  </si>
  <si>
    <t>4.01-29.01</t>
  </si>
  <si>
    <t>2.09-29.09</t>
  </si>
  <si>
    <t>2.9</t>
  </si>
  <si>
    <t>ТУ "Неотложные состояния в неврологии" (для врачей анестезиологов, медицины неотложных состояний, неврологов, эндокринологов, семейных врачей, врачей общего профиля, врачей хирургического профиля)</t>
  </si>
  <si>
    <t>15.04-29.04</t>
  </si>
  <si>
    <t>1.06-15.06</t>
  </si>
  <si>
    <t>2.10</t>
  </si>
  <si>
    <t>Предаттестационный цикл «Медицина неотложных состояний»</t>
  </si>
  <si>
    <t>2.11</t>
  </si>
  <si>
    <t>Специализация «Медицина неотложных состояний»</t>
  </si>
  <si>
    <t>01.03-29.06</t>
  </si>
  <si>
    <t>2.12</t>
  </si>
  <si>
    <t>Специализация «Анестезиология»</t>
  </si>
  <si>
    <t>4.01-29.06</t>
  </si>
  <si>
    <t>2.13</t>
  </si>
  <si>
    <t>Специализация «Медицина неотложных состояний»(для мед.службы МЧС)</t>
  </si>
  <si>
    <t>1.03-29.04</t>
  </si>
  <si>
    <t>3</t>
  </si>
  <si>
    <t xml:space="preserve">Кафедра клинической лабораторной диагностики </t>
  </si>
  <si>
    <t>3.1</t>
  </si>
  <si>
    <t>Специализация по клинической лабораторной диагностике (вторичная для врачей всех специальностей и первичная - для специалистов с немедицинским образованием)</t>
  </si>
  <si>
    <t>03.02-29.06</t>
  </si>
  <si>
    <t>05.09.16-31.01.2017</t>
  </si>
  <si>
    <t>3.2</t>
  </si>
  <si>
    <t>Предаттестационный цикл и стажировка по специальности "Клиническая лабораторная диагностика"</t>
  </si>
  <si>
    <t>01.03-31.03</t>
  </si>
  <si>
    <t>1.04-29.04</t>
  </si>
  <si>
    <t>03.10-31.10</t>
  </si>
  <si>
    <t>2.11-30.11</t>
  </si>
  <si>
    <t>01.12-30.12</t>
  </si>
  <si>
    <t>3.3</t>
  </si>
  <si>
    <t>Предаттестационный цикл и стажировка по специальности "Клиническая биохимия"</t>
  </si>
  <si>
    <t>01.04-29.04</t>
  </si>
  <si>
    <t>3.4</t>
  </si>
  <si>
    <t>ТУ "Актуальные вопросы лабораторной гематологии" (для врачей клинической лабораторной диагностики, биологов, биохимиков)</t>
  </si>
  <si>
    <t>16.05-27.05</t>
  </si>
  <si>
    <t>19.09-30.09</t>
  </si>
  <si>
    <t>3.5</t>
  </si>
  <si>
    <t>ТУ "Актуальные вопросы цитологии" (для врачей клинической лабораторной диагностики, биологов)</t>
  </si>
  <si>
    <t>07.11-18.11</t>
  </si>
  <si>
    <t>3.6</t>
  </si>
  <si>
    <t>ТУ "Актуальные вопросы клинической биохимии и лабораторной аналитики для врачей-лаборантов всех специальностей, биологов, биохимиков, врачей-лаборантов иммунологов)</t>
  </si>
  <si>
    <t>4</t>
  </si>
  <si>
    <t>Кафедра терапии ФИПО</t>
  </si>
  <si>
    <t>4.1</t>
  </si>
  <si>
    <t>Специализация по специальности "Терапия"</t>
  </si>
  <si>
    <t>04.01-29.04</t>
  </si>
  <si>
    <t>4.2</t>
  </si>
  <si>
    <t>Предаттестационный цикл и стажировка по специальности "Терапия"</t>
  </si>
  <si>
    <t>04.01-29.01</t>
  </si>
  <si>
    <t>01.02-29.02</t>
  </si>
  <si>
    <t>03.05-31.05</t>
  </si>
  <si>
    <t xml:space="preserve">   </t>
  </si>
  <si>
    <t>01.09-30.09</t>
  </si>
  <si>
    <t>03.10-30.10</t>
  </si>
  <si>
    <t>01.11-30.11</t>
  </si>
  <si>
    <t>4.3</t>
  </si>
  <si>
    <t>Предаттестационный цикл и стажировка по специальности "Гастроэнтерология"</t>
  </si>
  <si>
    <t>4.4</t>
  </si>
  <si>
    <t>Специализация по специальности "Гастроенерология"</t>
  </si>
  <si>
    <t>01.02-31.05</t>
  </si>
  <si>
    <t>4.5</t>
  </si>
  <si>
    <t>Предаттестационный цикл и стажировка по специальности "Ревматология"</t>
  </si>
  <si>
    <t>4.6</t>
  </si>
  <si>
    <t>Специализация по специальности "Ревматология"</t>
  </si>
  <si>
    <t>4.7</t>
  </si>
  <si>
    <t>Предаттестационный цикл и стажировка по специальности "Нефрология"</t>
  </si>
  <si>
    <t>4.8</t>
  </si>
  <si>
    <t>Специализация по специальности "Нефрология"</t>
  </si>
  <si>
    <t>4.9</t>
  </si>
  <si>
    <t>ТУ "Современные вопросы по терапии" (для врачей общей практики - семейной медицины, терапевтов и др.)</t>
  </si>
  <si>
    <t>01.03-15.03</t>
  </si>
  <si>
    <t>01.11-15.11</t>
  </si>
  <si>
    <t>4.10</t>
  </si>
  <si>
    <t>Специализация по специальности "Кардиология"</t>
  </si>
  <si>
    <t>4.11</t>
  </si>
  <si>
    <t>ТУ "Современные вопросы по кардиологии"  (для врачей общей практики - семейной медицины, терапевтов и др)</t>
  </si>
  <si>
    <t>01.04-15.04</t>
  </si>
  <si>
    <t>4.12</t>
  </si>
  <si>
    <t>Предаттестационный цикл и стажировка по специальности "Кардиология"</t>
  </si>
  <si>
    <t>4.13</t>
  </si>
  <si>
    <t>Специализация по специальности "Функциональная диагностика"</t>
  </si>
  <si>
    <t>4.14</t>
  </si>
  <si>
    <t xml:space="preserve"> Предаттестационный цикл и стажировка по специальности "Функциональная диагностика"</t>
  </si>
  <si>
    <t>4.15</t>
  </si>
  <si>
    <t>ТУ "Клиническая ЭКГ"  (для врачей общей практики - семейной медицины, терапевтов и др)</t>
  </si>
  <si>
    <t>01.06-15.06</t>
  </si>
  <si>
    <t>4.16</t>
  </si>
  <si>
    <t>Специализация по  специальности "Гериатрия"</t>
  </si>
  <si>
    <t>01.02.-31.05</t>
  </si>
  <si>
    <t>4.17</t>
  </si>
  <si>
    <t>Предаттестационный цикл по  специальности "Гериатрия"</t>
  </si>
  <si>
    <t>01.06-30.06</t>
  </si>
  <si>
    <t>4.18</t>
  </si>
  <si>
    <t>Специализация по  специальности "Диетология"</t>
  </si>
  <si>
    <t>4.20</t>
  </si>
  <si>
    <t>Предаттестационный цикл по  специальности "Диетология"</t>
  </si>
  <si>
    <t>4.21</t>
  </si>
  <si>
    <t>Специализация по специальности "Пульмонология"</t>
  </si>
  <si>
    <t>4.22</t>
  </si>
  <si>
    <t>Предаттестационный цикл по специальности "Пульмонология"</t>
  </si>
  <si>
    <t>5</t>
  </si>
  <si>
    <t>Кафедра гигиены ФИПО</t>
  </si>
  <si>
    <t>5.1</t>
  </si>
  <si>
    <t>Предаттестационный цикл и стажировка по специальности "Комунальная  гигиена"</t>
  </si>
  <si>
    <t>03.05 – 31.05</t>
  </si>
  <si>
    <t>03.10 – 31.10</t>
  </si>
  <si>
    <t>5.2</t>
  </si>
  <si>
    <t>Предаттестационный цикл и стажировка по специальности "Общая гигиена"</t>
  </si>
  <si>
    <t>04.01 – 29.01</t>
  </si>
  <si>
    <t>5.3</t>
  </si>
  <si>
    <t>Предаттестационный цикл и стажировка по специальности "Гигиена детей и подростков"</t>
  </si>
  <si>
    <t>01.03 – 31.03</t>
  </si>
  <si>
    <t>01.12 – 30.12</t>
  </si>
  <si>
    <t>5.4</t>
  </si>
  <si>
    <t>Предаттестационный цикл и стажировка по специальности "Гигиена труда"</t>
  </si>
  <si>
    <t>01.02 – 29.02</t>
  </si>
  <si>
    <t>5.5</t>
  </si>
  <si>
    <t>Предаттестационный цикл и стажировка по специальности "Гигиена питания"</t>
  </si>
  <si>
    <t>5.6</t>
  </si>
  <si>
    <t>Предаттестационный цикл и стажировка по специальности "Лабораторные исследования факторов окружающей среды"</t>
  </si>
  <si>
    <t>04.04 – 29.04</t>
  </si>
  <si>
    <t>01.09 – 30.09</t>
  </si>
  <si>
    <t>01.11 – 30.11</t>
  </si>
  <si>
    <t>5.7</t>
  </si>
  <si>
    <t>ТУ "Комунальная гигиена"</t>
  </si>
  <si>
    <t>5.8</t>
  </si>
  <si>
    <t>ТУ "Общая гигиена"</t>
  </si>
  <si>
    <t>5.9</t>
  </si>
  <si>
    <t>ТУ "Гигиена труда"</t>
  </si>
  <si>
    <t>5.10</t>
  </si>
  <si>
    <t>ТУ "Гигиена питания"</t>
  </si>
  <si>
    <t>5.11</t>
  </si>
  <si>
    <t>ТУ "Лабораторные исследования факторов внешней среды"</t>
  </si>
  <si>
    <t>5.12</t>
  </si>
  <si>
    <t>Повышение квалификации ИТР: охрана труда (руководители ИТР МЗ ДНР)</t>
  </si>
  <si>
    <t>01.06 – 30.06</t>
  </si>
  <si>
    <t>5.13</t>
  </si>
  <si>
    <t>Специализация по специальности "Гигиена питания"</t>
  </si>
  <si>
    <t>01.09 – 30.12</t>
  </si>
  <si>
    <t>5.14</t>
  </si>
  <si>
    <t>Специализация по специальности "Комунальная гигиена"</t>
  </si>
  <si>
    <t>5.15</t>
  </si>
  <si>
    <t>Специализация "Лабораторные исследования факторов внешней среды"</t>
  </si>
  <si>
    <t>5.16</t>
  </si>
  <si>
    <t>Специализация по специальности "Общая гигиена"</t>
  </si>
  <si>
    <t>04.01 – 29.04</t>
  </si>
  <si>
    <t>5.17</t>
  </si>
  <si>
    <t>Специализация по  специальности «Гигиена детей и подростков»</t>
  </si>
  <si>
    <t>01.03.-30.06.</t>
  </si>
  <si>
    <t>5.18</t>
  </si>
  <si>
    <t>Специализация  по специальности "Гигиена труда"</t>
  </si>
  <si>
    <t>01.03 – 30.06</t>
  </si>
  <si>
    <t>5.19</t>
  </si>
  <si>
    <t>Специализация по специальности «Лабораторные исследования химических факторов окружающей среды»</t>
  </si>
  <si>
    <t>04.01 – 29.02</t>
  </si>
  <si>
    <t>5.20</t>
  </si>
  <si>
    <t>Специализация  по специальности «Лабораторные исследования физических факторов окружающей среды»</t>
  </si>
  <si>
    <t>6</t>
  </si>
  <si>
    <t xml:space="preserve">Кафедра хирургии, детской хирургии и анестезиологии </t>
  </si>
  <si>
    <t>6.1</t>
  </si>
  <si>
    <t xml:space="preserve">Предаттестационный цикл и стажировка по специальности "Эндоскопия" </t>
  </si>
  <si>
    <t>1.09-30.09</t>
  </si>
  <si>
    <t>2.10-31.10</t>
  </si>
  <si>
    <t>6.2</t>
  </si>
  <si>
    <t>Тематическое усовершенствование «Лапароскопическая хирургия»</t>
  </si>
  <si>
    <t>11.01-10.02</t>
  </si>
  <si>
    <t>02.11-02.12</t>
  </si>
  <si>
    <t>6.3</t>
  </si>
  <si>
    <t>Специализация по специализальности "Эндоскопия"</t>
  </si>
  <si>
    <t>1.03-6.07</t>
  </si>
  <si>
    <t>6.4</t>
  </si>
  <si>
    <t>ТУ "Избранные вопросы детской хирургии" (для хирургов общехирургических отделений больниц и поликлдиник, заведующих и врачей детских хирургов)</t>
  </si>
  <si>
    <t>01.02-26.02</t>
  </si>
  <si>
    <t>6.5</t>
  </si>
  <si>
    <t>ТУ "Избранные вопросы детской анестезиологии" (для анестезиологов детских и педиатров)</t>
  </si>
  <si>
    <t>6.6</t>
  </si>
  <si>
    <t>Предаттестационный цикл и стажировка по специальности "Детская хирургия"</t>
  </si>
  <si>
    <t>6.7</t>
  </si>
  <si>
    <t>Предаттестационный цикл и стажировка по специальности "Детская анестезиология"</t>
  </si>
  <si>
    <t>6.8</t>
  </si>
  <si>
    <t xml:space="preserve">Предаттестационный цикл и стажировка по специальности "Детская урология" </t>
  </si>
  <si>
    <t>07.11-05.12</t>
  </si>
  <si>
    <t>6.9</t>
  </si>
  <si>
    <t>Специализация по специальности "Детская анестезиология"</t>
  </si>
  <si>
    <t>ВСЕГО по кафедре</t>
  </si>
  <si>
    <t>7</t>
  </si>
  <si>
    <t>Кафедра дерматовенерологии</t>
  </si>
  <si>
    <t>7.1</t>
  </si>
  <si>
    <t>ТУ "Тяжелые хронические дерматозы и инфекции, передающиеся половым путем"</t>
  </si>
  <si>
    <t>03.10-28.10</t>
  </si>
  <si>
    <t xml:space="preserve"> 01.11-30.11 </t>
  </si>
  <si>
    <t>8</t>
  </si>
  <si>
    <t>Кафедра дерматовенерологии и косметологии ФИПО</t>
  </si>
  <si>
    <t>8.1</t>
  </si>
  <si>
    <t>Специализация по специальности "Детская дерматовенерология" (для врачей дерматовенерологов)</t>
  </si>
  <si>
    <t>8.2</t>
  </si>
  <si>
    <t>Специализация по специальности "Дерматовенерология"</t>
  </si>
  <si>
    <t>01.02-30.06</t>
  </si>
  <si>
    <t>8.3</t>
  </si>
  <si>
    <t>Специализация по специальности " Дерматовенерология " (для врачей педиатров)</t>
  </si>
  <si>
    <t>01.09-30.11</t>
  </si>
  <si>
    <t>8.4</t>
  </si>
  <si>
    <t>Предаттестационный цикл и стажировка по специальности "Детская дерматовенерология"</t>
  </si>
  <si>
    <t>01.04-30.04</t>
  </si>
  <si>
    <t>8.5</t>
  </si>
  <si>
    <t>Предаттестационный цикл и стажировка по специальности "Дерматовенерология"</t>
  </si>
  <si>
    <t>01.10-30.10</t>
  </si>
  <si>
    <t>8.6</t>
  </si>
  <si>
    <t>ТУ "Актульные вопросы детской и подростковой дерматовенерологии" (для врачей, которые закончили интернатуру по одной из специальностей «лечебное дело» или педиатрического профиля)</t>
  </si>
  <si>
    <t>8.7</t>
  </si>
  <si>
    <t>ТУ "Актуальные вопросы лабораторной ЗКППП (для врачей ,которые закончили интернатуру по одной из специальностей «лечебное дело» или педиатрического профиля)</t>
  </si>
  <si>
    <t>04.01-30.01</t>
  </si>
  <si>
    <t>8.8</t>
  </si>
  <si>
    <t>ТУ "Основы патогистологической диагностики заболеваний кожи"  (для врачей дерматовенерологов)</t>
  </si>
  <si>
    <t>01.03-30.03</t>
  </si>
  <si>
    <t>8.9</t>
  </si>
  <si>
    <t>ТУ "Доброкачественные и злокачественные опухоли кожи" (для врачей, которые закончили интернатуру по одной из специальностей «лечебное дело» или педиатрического профиля)</t>
  </si>
  <si>
    <t>03.05-30.05</t>
  </si>
  <si>
    <t>8.10</t>
  </si>
  <si>
    <t>ТУ "Фототерапия хронических дерматозов"  (для врачей , которые закончили интернатуру по одной из специальностей «лечебное дело» или педиатрического профиля)</t>
  </si>
  <si>
    <t>8.11</t>
  </si>
  <si>
    <t>ТУ «ВИЧ-ассоциированные дерматозы» (для врачей, которые закончили интернатуру по одной из специальностей «лечебное дело» или педиатрического профиля)</t>
  </si>
  <si>
    <t>8.12</t>
  </si>
  <si>
    <t>ТУ «Клиническая микология» (для врачей, которые закончили интернатуру по одной из специальностей «лечебное дело» или педиатрического профиля) (очно-дистанционное)</t>
  </si>
  <si>
    <t>8.13</t>
  </si>
  <si>
    <t>ТУ «Дерматоскопия» (для врачей дерматовенерологов)</t>
  </si>
  <si>
    <t>8.14</t>
  </si>
  <si>
    <t>ТУ «Озонотерапия в клинической практике» (для врачей, которые закончили интернатуру по одной из специальностей «лечебное дело» или педиатрического профиля) (очно-дистанционное)</t>
  </si>
  <si>
    <t>8.15</t>
  </si>
  <si>
    <t>ТУ «Основы трихологии» (для врачей, которые закончили интернатуру по одной из специальностей «лечебное дело» или педиатрического профиля) (очно-дистанционное)</t>
  </si>
  <si>
    <t>01.12-31.12</t>
  </si>
  <si>
    <t>9</t>
  </si>
  <si>
    <t>Кафедра детской и общей неврологии ФИПО</t>
  </si>
  <si>
    <t>9.1</t>
  </si>
  <si>
    <t>Экстрапирамидные расстройста в возрастном аспекте (неврологи, неврологи детских лечебно-профилактических учреждений, нейрохирурги)</t>
  </si>
  <si>
    <t>11.01-29.01</t>
  </si>
  <si>
    <t>9.2</t>
  </si>
  <si>
    <t>ТУ "Актуальные вопросы общей неврологии" (детские неврологи, терапевты, врачи общей практики, нейрохирурги)</t>
  </si>
  <si>
    <t>9.3</t>
  </si>
  <si>
    <t>Актуальные вопросы неврологии детского возраста (детские неврологи, неврологи, педиатры, врачи общей практики)</t>
  </si>
  <si>
    <t>17.10-11.11</t>
  </si>
  <si>
    <t>9.4</t>
  </si>
  <si>
    <t>Предаттестационный цикл и стажировка по специальности "Неврология" (неврологи)</t>
  </si>
  <si>
    <t>9.5</t>
  </si>
  <si>
    <t>Предаттестационный цикл и стажировка по специальности" Детская неврология" (детские неврологи)</t>
  </si>
  <si>
    <t>9.6</t>
  </si>
  <si>
    <t>Специализация по специальности "Неврология"</t>
  </si>
  <si>
    <t>03.09.16-31.01.17</t>
  </si>
  <si>
    <t>9.7</t>
  </si>
  <si>
    <t>Специализация по специальности "Детская неврология"</t>
  </si>
  <si>
    <t>10</t>
  </si>
  <si>
    <t>Кафедра общей практики-семейной медицины</t>
  </si>
  <si>
    <t>10.1</t>
  </si>
  <si>
    <t>Предаттестационный цикл и стажировка по специальности "Общая практика-семейная медицина"</t>
  </si>
  <si>
    <t>01.02- 29.02</t>
  </si>
  <si>
    <t>01.04 -29.04</t>
  </si>
  <si>
    <t>10.2</t>
  </si>
  <si>
    <t xml:space="preserve">Специализация по специальности "Общая практика-семейная медицина"                </t>
  </si>
  <si>
    <t>01.02-31.03</t>
  </si>
  <si>
    <t xml:space="preserve">01.11-30.12 </t>
  </si>
  <si>
    <t>01.03-29.04</t>
  </si>
  <si>
    <t xml:space="preserve">01.06-30.06 </t>
  </si>
  <si>
    <t xml:space="preserve">01.09-30.09 </t>
  </si>
  <si>
    <t>10.3</t>
  </si>
  <si>
    <t xml:space="preserve">"Клинические  основы интервенционной  кардиологии"  (для терапевтов, кардиологов, семейных врачей)  </t>
  </si>
  <si>
    <t>«Терапевтические аспекты кардиохирургии» (для терапевтов, кардиологов, семейных врачей)</t>
  </si>
  <si>
    <t>03.10.-31.10</t>
  </si>
  <si>
    <t>«Актуальные вопросы аритмологии»  (для терапевтов, кардиологов, семейных врачей)</t>
  </si>
  <si>
    <t>11</t>
  </si>
  <si>
    <t>Кафедра клинической иммунологии, алергологии и эндокринологии</t>
  </si>
  <si>
    <t>11.1</t>
  </si>
  <si>
    <t>Предаттестационный цикл и стажировка по специальности "Детская эндокринология"</t>
  </si>
  <si>
    <t>01.02-03.03</t>
  </si>
  <si>
    <t>11.2</t>
  </si>
  <si>
    <t>Предаттестационный цикл и стажировка по специальности "Эндокринология"</t>
  </si>
  <si>
    <t>01.09-04.10</t>
  </si>
  <si>
    <t>11.3</t>
  </si>
  <si>
    <t>Специализация по специальности "Аллергология"</t>
  </si>
  <si>
    <t>07.03-11.05</t>
  </si>
  <si>
    <t>11.4</t>
  </si>
  <si>
    <t>Специализация по специальности "Эндокринология"</t>
  </si>
  <si>
    <t>05.10-30.12</t>
  </si>
  <si>
    <t>11.5</t>
  </si>
  <si>
    <t>Специализация по специальности "Детская эндокринология"</t>
  </si>
  <si>
    <t>12</t>
  </si>
  <si>
    <t>Кафедра комбустиологии и пластической хирургии</t>
  </si>
  <si>
    <t>12.1</t>
  </si>
  <si>
    <t>Специализация по специальности "Комбустиология"</t>
  </si>
  <si>
    <t xml:space="preserve">01.09-30.10  </t>
  </si>
  <si>
    <t>12.2</t>
  </si>
  <si>
    <t>ТУ "Пластическая хирургия туловища и конечностей" (хирурги, сосудистые хирурги, травматологи, онкологи)</t>
  </si>
  <si>
    <t>11.01-12.02</t>
  </si>
  <si>
    <t>12.3</t>
  </si>
  <si>
    <t>ТУ "Пластическая хирургия лица и шеи" (хирурги, ЛОР, окулисты, онкологи, челестно-лицевые хирурги)</t>
  </si>
  <si>
    <t>12.4</t>
  </si>
  <si>
    <t>ТУ "Лечение ожогов, их последствий и реабилитация пострадавших" (зав. и врачи хирурги, травматологи, ЛОР, окулисты, челюстно-лицевые хирурги, реабилитологи, семейные врачи)</t>
  </si>
  <si>
    <t>29.04-31.05</t>
  </si>
  <si>
    <t>12.5</t>
  </si>
  <si>
    <t>Предаттестационный цикл и стажировка по специальности "Комбустиология"</t>
  </si>
  <si>
    <t>12.6</t>
  </si>
  <si>
    <t>ТУ "Лечение ожогов и их последствий у детей" (зав. и врачи хирурги, травматологи, анестезиологи, педиатры, врачи скорой помощи, семейные врачи)</t>
  </si>
  <si>
    <t>12.7</t>
  </si>
  <si>
    <t>ТУ "Реконструктивная хирургия трофических язв" (зав. и врачи-хирурги, травматологи, реабилитологи, челюстно-лицевые хирурги)</t>
  </si>
  <si>
    <t>05.01-30.01</t>
  </si>
  <si>
    <t>12.8</t>
  </si>
  <si>
    <t>ТУ "Организация и лечение пострадавших в остром периоде ожоговой болезни" (врачи хирурги, травматологи, анестезиологи, скорой помощи, семейные врачи)</t>
  </si>
  <si>
    <t>01.03-01.04</t>
  </si>
  <si>
    <t>01.04-03.05</t>
  </si>
  <si>
    <t>02.11-30.11</t>
  </si>
  <si>
    <t>12.9</t>
  </si>
  <si>
    <t>ТУ "Неотложная помощь пострадавшим с ранами и ожогами в военное и мирное время" (ЛОР, окулисты, челюстно-лицевые хирурги, реабилитологи, семейные врачи, врачи "скорой помощи").</t>
  </si>
  <si>
    <t>05.10-05.11</t>
  </si>
  <si>
    <t>12.10</t>
  </si>
  <si>
    <t>ТУ "Неотложная помощь и принципы лечения ожогов и обширных ран" (хирурги, травматологи, анестезиологи, врачи неотложной помощи, семейные врачи, врачи общей практики)</t>
  </si>
  <si>
    <t>28.09-30.10</t>
  </si>
  <si>
    <t>13</t>
  </si>
  <si>
    <t>Кафедра хирургии и оториноларингологии ФИПО</t>
  </si>
  <si>
    <t>13.1</t>
  </si>
  <si>
    <t>Оториноларингология</t>
  </si>
  <si>
    <t>13.1.1</t>
  </si>
  <si>
    <t>Предаттестационный цикл и стажировка по специальности "Детская отоларингология"</t>
  </si>
  <si>
    <t>04.05-31.05</t>
  </si>
  <si>
    <t>13.1.2</t>
  </si>
  <si>
    <t>Предаттестационный цикл и стажировка по специальности "Отоларингология"</t>
  </si>
  <si>
    <t>05.01-29.01</t>
  </si>
  <si>
    <t xml:space="preserve">01.03-31.03  </t>
  </si>
  <si>
    <t xml:space="preserve">01.04-30.04 </t>
  </si>
  <si>
    <t>13.1.3</t>
  </si>
  <si>
    <t>ТУ "Пластическая и реконструктивная хирургия ЛОР органов" (зав. и врачи отделений больниц и поликлиник, врачи семейной медицины и общей практики)</t>
  </si>
  <si>
    <t>13.1.4</t>
  </si>
  <si>
    <t>ТУ "Избранные вопросы оториноларингологии" (ординаторы отделений больниц и МНС, врачей кабинетов поликлиник)</t>
  </si>
  <si>
    <t>13.1.5</t>
  </si>
  <si>
    <t>ТУ "Травмы, заболевания, инородные тела ЛОР-органов и неотложная помощь в отоларингологичной практике" (зав. и врачи отделений больниц и поликлиник, врачи семейной медицины и общей практики)</t>
  </si>
  <si>
    <t>13.1.6</t>
  </si>
  <si>
    <t>ТУ "Опухоли верхних дыхательных путей и уха (зав. и врачи отделений больниц и поликлиник)</t>
  </si>
  <si>
    <t>13.1.7</t>
  </si>
  <si>
    <t>Специализация по специальности "отоларингология"</t>
  </si>
  <si>
    <t>13.1.8</t>
  </si>
  <si>
    <t>Специализация по специальности "Детская отоларингология"</t>
  </si>
  <si>
    <t>05.01-29.04</t>
  </si>
  <si>
    <t>13.1.9</t>
  </si>
  <si>
    <t>Специализация по специальности "сурдология"</t>
  </si>
  <si>
    <t>05.01-29.02</t>
  </si>
  <si>
    <t>13.2</t>
  </si>
  <si>
    <t>Хирургия</t>
  </si>
  <si>
    <t>13.2.1</t>
  </si>
  <si>
    <t>ТУ "Неотложная хирургия органов брюшной полости" (зав. и хирурги отделений, поликлиник).</t>
  </si>
  <si>
    <t>13.2.2</t>
  </si>
  <si>
    <t>Выездной цикл ТУ "Неотложная хирургия органов брюшной полости"</t>
  </si>
  <si>
    <t>17.05-17.06</t>
  </si>
  <si>
    <t>12.09-12.10</t>
  </si>
  <si>
    <t>13.2.3</t>
  </si>
  <si>
    <t>Предаттестационный цикл и стажировка по специальности "Хирургия"</t>
  </si>
  <si>
    <t>Специализация по специальности  "Хирургия" (9 мес)</t>
  </si>
  <si>
    <t>4.01-31.05</t>
  </si>
  <si>
    <t>13.3</t>
  </si>
  <si>
    <t>Торакальная хирургия</t>
  </si>
  <si>
    <t>13.3.1</t>
  </si>
  <si>
    <t xml:space="preserve">Специализация по специальности  "Торакальная хирургия" </t>
  </si>
  <si>
    <t>01.03-30.06</t>
  </si>
  <si>
    <t>13.3.2</t>
  </si>
  <si>
    <t>Предаттестационный цикл и стажировка по специальности " Торакальная хирургия"</t>
  </si>
  <si>
    <t xml:space="preserve">ВСЕГО </t>
  </si>
  <si>
    <t>14</t>
  </si>
  <si>
    <t>Кафедра нейрохирургии</t>
  </si>
  <si>
    <t>14.1</t>
  </si>
  <si>
    <t>Предаттестационный цикл и стажировка по специальности "Нейрохирургия"</t>
  </si>
  <si>
    <t>14.2</t>
  </si>
  <si>
    <t>ТУ "Травма центральной и периферической нервной системы" (неврологи, хирурги, травматологи, нейрохирурги, семейные врачи)</t>
  </si>
  <si>
    <t>01.11-29.11</t>
  </si>
  <si>
    <t>14.3</t>
  </si>
  <si>
    <t xml:space="preserve">ТУ "Стандарты, инновационные подходы в лечении инсультов"  (неврологи, нейрохирурги, семейные врачи) </t>
  </si>
  <si>
    <t>14.4</t>
  </si>
  <si>
    <t>ТУ "Диагностика, дифференцированное лечение заболеваний позвоночника и спинного мозга" (неврологи, травматологи, нейрохирурги, семейные врачи)</t>
  </si>
  <si>
    <t>01.03-29.03</t>
  </si>
  <si>
    <t>14.5</t>
  </si>
  <si>
    <t>ТУ "Неотложные состояния при патологии ЦНС" (семейные врачи)</t>
  </si>
  <si>
    <t>15</t>
  </si>
  <si>
    <t>Кафедра онкологии и радиологии ФИПО</t>
  </si>
  <si>
    <t>15.1</t>
  </si>
  <si>
    <t>Онкология</t>
  </si>
  <si>
    <t>15.1.2</t>
  </si>
  <si>
    <t>Специализация по специальности "Онкология"</t>
  </si>
  <si>
    <t>15.1.3</t>
  </si>
  <si>
    <t>Специализация по специальности "Онкохирургия"</t>
  </si>
  <si>
    <t>01.02-30.04</t>
  </si>
  <si>
    <t>15.1.4</t>
  </si>
  <si>
    <t>Специализация по специальности "Онкогинекология"</t>
  </si>
  <si>
    <t>15.1.5</t>
  </si>
  <si>
    <t>Предаттестационный цикл и стажировка по специальности "Онкология"</t>
  </si>
  <si>
    <t xml:space="preserve">04.01-29.01 </t>
  </si>
  <si>
    <t>15.1.6</t>
  </si>
  <si>
    <t>Диагностика и лечение злокачественных опухолей</t>
  </si>
  <si>
    <t>02.05-31.05</t>
  </si>
  <si>
    <t>15.2</t>
  </si>
  <si>
    <t>Радиология</t>
  </si>
  <si>
    <t>15.2.1</t>
  </si>
  <si>
    <t>Специализация по специальности "Радиология"</t>
  </si>
  <si>
    <t>15.2.2</t>
  </si>
  <si>
    <t>Предаттестационный цикл и стажировка по специальности "Радиология"</t>
  </si>
  <si>
    <t>15.2.3</t>
  </si>
  <si>
    <t>ТУ "Основы рад.безопасности и клин. дозиметрии в радиологии"</t>
  </si>
  <si>
    <t>15.3</t>
  </si>
  <si>
    <t>Рентгенология</t>
  </si>
  <si>
    <t>15.3.1</t>
  </si>
  <si>
    <t>Специализация по специальности "Рентгенология" (5-ти мес.)</t>
  </si>
  <si>
    <t>01.02-24.06</t>
  </si>
  <si>
    <t>15.3.2</t>
  </si>
  <si>
    <t>ТУ КТ-диагностика заболеваний органов и систем</t>
  </si>
  <si>
    <t>01.03.-31.03</t>
  </si>
  <si>
    <t>15.3.3</t>
  </si>
  <si>
    <t>ТУ МРТ-диагностика заболеваний органов и систем</t>
  </si>
  <si>
    <t>15.3.4</t>
  </si>
  <si>
    <t>Предаттестационный цикл и стажировка по специальности "Рентгенология"</t>
  </si>
  <si>
    <t>04.04-29.04</t>
  </si>
  <si>
    <t>15.4</t>
  </si>
  <si>
    <t>Ультразвуковая диагностика</t>
  </si>
  <si>
    <t>15.4.1</t>
  </si>
  <si>
    <t>Специализация по специальности "Ультразвуковая диагностика"</t>
  </si>
  <si>
    <t>04.01-31.03</t>
  </si>
  <si>
    <t>15.4.2</t>
  </si>
  <si>
    <t>ТУ "Основы интервенционного ультразвука"</t>
  </si>
  <si>
    <t>15.4.3</t>
  </si>
  <si>
    <t>Предаттестационный цикл и стажировка по специальности "Ультразвуковая диагностика"</t>
  </si>
  <si>
    <t>16</t>
  </si>
  <si>
    <t>Кафедра организации высшего образования, управления здравоохранением и эпидемиологии ФИПО</t>
  </si>
  <si>
    <t>16.1</t>
  </si>
  <si>
    <t>Специализация по специальности "Организация и управление здравоохранением"</t>
  </si>
  <si>
    <t>02.02-31.03</t>
  </si>
  <si>
    <t>04.05-31.06</t>
  </si>
  <si>
    <t>01.10-30.11</t>
  </si>
  <si>
    <t>16.2</t>
  </si>
  <si>
    <t>Предаттестационный цикл и стажировка по специальности "Организация и управление здравоохранением"</t>
  </si>
  <si>
    <t>04.01-04.02</t>
  </si>
  <si>
    <t>05.02-03.03</t>
  </si>
  <si>
    <t>03.03-31.03</t>
  </si>
  <si>
    <t>04.05-04.06</t>
  </si>
  <si>
    <t>16.3</t>
  </si>
  <si>
    <t>Предаттестационный цикл и стажировка по специальности "Организация и управление здравоохранением" (руководители лечебно-профилактических учреждений и ГСЭС)</t>
  </si>
  <si>
    <t>16.4</t>
  </si>
  <si>
    <t>ТУ "Актуальные вопросы организации здравоохранения"</t>
  </si>
  <si>
    <t>16.03-30.03</t>
  </si>
  <si>
    <t>02.11-15.02</t>
  </si>
  <si>
    <t>16.5</t>
  </si>
  <si>
    <t xml:space="preserve">ТУ "Менеджмент в здравоохранении" (главные врачи и их заместители) </t>
  </si>
  <si>
    <t>02.02-16.02</t>
  </si>
  <si>
    <t>01.03-14.03</t>
  </si>
  <si>
    <t>01.04-14.04</t>
  </si>
  <si>
    <t>01.11-14.11</t>
  </si>
  <si>
    <t>16.6</t>
  </si>
  <si>
    <t xml:space="preserve">ТУ "Менеджмент ресурсов: кадровых, финансовых, технологических, фармацевтических" </t>
  </si>
  <si>
    <t>03.05-17.05</t>
  </si>
  <si>
    <t>Эпидемиология</t>
  </si>
  <si>
    <t>16.7</t>
  </si>
  <si>
    <t>Предаттестационный цикл и стажировка по специальности "Эпидемиология"</t>
  </si>
  <si>
    <t>ТУ "Иммунопрофилактика и иммунодиагностика инфекционных болезней" (для организаторов здравоохранения, врачей эпидемиологов, инфекционистов, бактериологов, иммунологов, КДЛ, терапевтов, педиатров, неонатологов, хирургов, общей практики-семейной медицины)</t>
  </si>
  <si>
    <t>03.05-16.05</t>
  </si>
  <si>
    <t>01.12-14.12</t>
  </si>
  <si>
    <t>16.8</t>
  </si>
  <si>
    <t>Предаттестационный цикл и стажировка по специальности "Лабораторная иммунология"</t>
  </si>
  <si>
    <t>04.01-01.02</t>
  </si>
  <si>
    <t>16.9</t>
  </si>
  <si>
    <t xml:space="preserve">ТУ "Актуальные вопросы лабораторной иммунологии" (для врачей лаборантов иммунологов и КДЛ, бактериологов, эпидемиологов, специалистов лаборантов иммунологов и КДЛ, бактериологов) </t>
  </si>
  <si>
    <t>16.10</t>
  </si>
  <si>
    <t>Специализация по специальности "Бактериология"</t>
  </si>
  <si>
    <t>16.11</t>
  </si>
  <si>
    <t>Ппредаттестационный цикл и стажировка по специальности "Бактериология"</t>
  </si>
  <si>
    <t>16.12</t>
  </si>
  <si>
    <t>ТУ "Актуальные вопросы бактериологии" (для врачей бактериологов, эпидемиологов, лаборантов иммунологов и КДЛ,  специалистов бактериологов, лаборантов иммунологов и КДЛ)</t>
  </si>
  <si>
    <t>01.06-14.06</t>
  </si>
  <si>
    <t>17</t>
  </si>
  <si>
    <t>Кафедра педиатрии и неонатологии ФИПО</t>
  </si>
  <si>
    <t>17.1</t>
  </si>
  <si>
    <t>Предаттестационный цикл и стажировка по специальности "Педиатрия"</t>
  </si>
  <si>
    <t>04.01-1.02</t>
  </si>
  <si>
    <t>02.02-01.03</t>
  </si>
  <si>
    <t>02.03-31.03</t>
  </si>
  <si>
    <t>03.05- 1.06</t>
  </si>
  <si>
    <t>02.06- 1.07</t>
  </si>
  <si>
    <t>01.11 -30.11</t>
  </si>
  <si>
    <t>01.12 -30.12</t>
  </si>
  <si>
    <t>17.2</t>
  </si>
  <si>
    <t>Предаттестационный цикл по специальности детская гематология (для детских гематологов)</t>
  </si>
  <si>
    <t>17.3</t>
  </si>
  <si>
    <t>Предаттестационный цикл по специальности детская кардиоревматология (для детских кардиологов)</t>
  </si>
  <si>
    <t>17.4</t>
  </si>
  <si>
    <t>Актуальные вопросы детской гематологии (для педиатров, семейных врачей, гематологов, детских гематологов)</t>
  </si>
  <si>
    <t>17.5</t>
  </si>
  <si>
    <t>Актуальные вопрсы детской кардиологии (для педиатров, семейных врачей, детских кардиоревматологов, кардиологов)</t>
  </si>
  <si>
    <t xml:space="preserve">01.09-30.09     </t>
  </si>
  <si>
    <t>17.6</t>
  </si>
  <si>
    <t>Актуальные вопросы педиатрии (для педиатров, семейных врачей)</t>
  </si>
  <si>
    <t>17.7</t>
  </si>
  <si>
    <t>Выездной цикл "Актуальные вопросы педиатрии" г. Макеевка (для педиатров, семейных врачей)</t>
  </si>
  <si>
    <t>17.8</t>
  </si>
  <si>
    <t>Выездной цикл "Актуальные вопросы педиатрии" (для педиатров, семейных врачей), г. Донецк</t>
  </si>
  <si>
    <t>17.9</t>
  </si>
  <si>
    <t>Выездной цикл "Актуальные вопросы пульмонологии" (для педиатров, семейных врачей, детских пульмонологов, детских аллергологов, пульмонологов), г. Донецк</t>
  </si>
  <si>
    <t>02.06-01.07</t>
  </si>
  <si>
    <t>17.10</t>
  </si>
  <si>
    <t>Выездной цикл "Актуальные вопросы детской кардиологии" г. Горловка (для педиатров, семейных врачей, детских кардиоревматологов, кардиологов)</t>
  </si>
  <si>
    <t>17.11</t>
  </si>
  <si>
    <t>Специализация по педиатрии (3 мес.)</t>
  </si>
  <si>
    <t>17.12</t>
  </si>
  <si>
    <t>Специализация по педиатрии (5 мес.)</t>
  </si>
  <si>
    <t>02.02-1.07</t>
  </si>
  <si>
    <t>17.13</t>
  </si>
  <si>
    <t>Специализация по детской кардиоревматологии</t>
  </si>
  <si>
    <t>17.14</t>
  </si>
  <si>
    <t>Специализация по специальности     "Неонатология"</t>
  </si>
  <si>
    <t>01.03.-29.06.</t>
  </si>
  <si>
    <t>17.15</t>
  </si>
  <si>
    <t>Тематический цикл "Актуальные вопросы интенсивной терапии и реанимации новорожденных (неонатологи, педиатры, семейные врачи, акушеры-гинекологи и анестезиологи родильных домов)</t>
  </si>
  <si>
    <t xml:space="preserve">04.01.-29.01
</t>
  </si>
  <si>
    <t>01.06.-30.06</t>
  </si>
  <si>
    <t>01.09.-30.09</t>
  </si>
  <si>
    <t>17.16</t>
  </si>
  <si>
    <t>Тематический цикл "Интенсивная терапия и первичная реанимация новорожденных (неонатологи, педиатры, семейные врачи, акушеры-гинекологи и анестезиологи родильных домов)</t>
  </si>
  <si>
    <t>01.04.-29.04</t>
  </si>
  <si>
    <t>01.11.-30.11</t>
  </si>
  <si>
    <t>17.17</t>
  </si>
  <si>
    <t>Предаттестационный цикл по специальности "Неонатология"</t>
  </si>
  <si>
    <t>01.02.-29.02</t>
  </si>
  <si>
    <t>03.05.-31.05</t>
  </si>
  <si>
    <t>01.12.-30.12</t>
  </si>
  <si>
    <t>18</t>
  </si>
  <si>
    <t>Кафедра  педиатрии и детских инфекционных болезней</t>
  </si>
  <si>
    <t>18.1</t>
  </si>
  <si>
    <t>Предаттестационный цикл и стажировка  "Детские инфекционные болезни"</t>
  </si>
  <si>
    <t>18.2</t>
  </si>
  <si>
    <t>ТУ "Детские инфекционные болезни"</t>
  </si>
  <si>
    <t>18.3</t>
  </si>
  <si>
    <t>Специализация по специальности  "Детские инфекционные болезни"</t>
  </si>
  <si>
    <t>04.01.-31.03</t>
  </si>
  <si>
    <t>19</t>
  </si>
  <si>
    <t>Кафедра профессиональных болезней</t>
  </si>
  <si>
    <t>19.1</t>
  </si>
  <si>
    <t>ТУ "Профпатология и избранные вопросы терапии"</t>
  </si>
  <si>
    <t>12.02-15.03</t>
  </si>
  <si>
    <t>18.03-18.04</t>
  </si>
  <si>
    <t>20.04-23.05</t>
  </si>
  <si>
    <t>26.05-24.06</t>
  </si>
  <si>
    <t>05.09-04.10</t>
  </si>
  <si>
    <t>10.10-09.11</t>
  </si>
  <si>
    <t>11.11-12.12</t>
  </si>
  <si>
    <t>20</t>
  </si>
  <si>
    <t>Кафедра психиатрии, психотерапии, медпсихологии и наркологии ФИПО</t>
  </si>
  <si>
    <t>Количество врачей-психиатров в регионе 222, подлежит аттестации 36</t>
  </si>
  <si>
    <t>20.1</t>
  </si>
  <si>
    <t>Специализация по специализации "Наркология"</t>
  </si>
  <si>
    <t>20.2</t>
  </si>
  <si>
    <t>Специализация по специальности "Психотерапия"</t>
  </si>
  <si>
    <t>20.3</t>
  </si>
  <si>
    <t>Специализация по специальности "Психиатрия"</t>
  </si>
  <si>
    <t>20.4</t>
  </si>
  <si>
    <t>Предаттестационный цикл и стажировка по специальности "Психиатрия"</t>
  </si>
  <si>
    <t>1.02. -29.02</t>
  </si>
  <si>
    <t>3.05 -31.05</t>
  </si>
  <si>
    <t>1.12 -30.12</t>
  </si>
  <si>
    <t>20.5</t>
  </si>
  <si>
    <t>Предаттестационный цикл и стажировка по специальности "Психотерапия"</t>
  </si>
  <si>
    <t>20.6</t>
  </si>
  <si>
    <t>Предаттестационный цикл и стажировка по специальности "Наркология"</t>
  </si>
  <si>
    <t>20.7</t>
  </si>
  <si>
    <t>ТУ "Актуальные вопросы психиатрии" (врачи психиатры, наркологи, психотерапевты и врачи лечебного профиля)</t>
  </si>
  <si>
    <t>20.8</t>
  </si>
  <si>
    <t>ТУ "Медицинская психология с основами психотерапии" (врачи общей практики-семейной медицины, психиатры, психотерапевты, наркологи,  мед. психол.)</t>
  </si>
  <si>
    <t>20.9</t>
  </si>
  <si>
    <t>ТУ "Актуальные вопросы наркологии" (психиатры, наркологи учреждений здравоохранения).</t>
  </si>
  <si>
    <t>20.10</t>
  </si>
  <si>
    <t>ТУ "Основы сексологии и сексопатологии" (сексопатологи, психиатры, урологи, гинекологи, андрологи, дерматовенерологи, наркологи).</t>
  </si>
  <si>
    <t>20.11</t>
  </si>
  <si>
    <t>ТУ "Современные методы психотерапии " (психотерапевты, врачи лечебники, педиатры, стоматологи)</t>
  </si>
  <si>
    <t>01.09-30-09</t>
  </si>
  <si>
    <t>21</t>
  </si>
  <si>
    <t>Кафедра стоматологии детского возраста</t>
  </si>
  <si>
    <t>22.1</t>
  </si>
  <si>
    <t>Специализация по специальности "Детская стоматология"</t>
  </si>
  <si>
    <t>04.01-30.04</t>
  </si>
  <si>
    <t>22.2</t>
  </si>
  <si>
    <t>Предаттестационный цикл и стажировка по специальности "Детская стоматология"</t>
  </si>
  <si>
    <t>25.05-25.06</t>
  </si>
  <si>
    <t>22.3</t>
  </si>
  <si>
    <t>Предаттестационный цикл и стажировка по специальности "Ортодонтия"</t>
  </si>
  <si>
    <t>15.01-15.02</t>
  </si>
  <si>
    <t>22</t>
  </si>
  <si>
    <t>Кафедра стоматологии ФИПО</t>
  </si>
  <si>
    <t>Специализация по специальности "Ортопедическая стоматология"</t>
  </si>
  <si>
    <t>01.09–30.12</t>
  </si>
  <si>
    <t>ТУ "Современные технологии восстановления дефектов  зубных рядов"</t>
  </si>
  <si>
    <t>04.01-15.01</t>
  </si>
  <si>
    <t>03.10-14.10</t>
  </si>
  <si>
    <t>ТУ " Ортопедические методы реабилитации стоматологических пациентов"</t>
  </si>
  <si>
    <t>18.01-29.01</t>
  </si>
  <si>
    <t>15.04-28.04</t>
  </si>
  <si>
    <t>17.10-28.10</t>
  </si>
  <si>
    <t>15.12-28.12</t>
  </si>
  <si>
    <t>22.4</t>
  </si>
  <si>
    <t>Предаттестационный цикл и стажировка по специальности "Ортопедическая стоматология"</t>
  </si>
  <si>
    <t>01.02–29.02</t>
  </si>
  <si>
    <t>02.05–31.05</t>
  </si>
  <si>
    <t>01.09–30.09</t>
  </si>
  <si>
    <t>01.11–30.11</t>
  </si>
  <si>
    <t>22.5</t>
  </si>
  <si>
    <t>Предаттестационный цикл и стажировка по специальности "Стоматология"</t>
  </si>
  <si>
    <t>01.03–31.03</t>
  </si>
  <si>
    <t>03.10–31.10</t>
  </si>
  <si>
    <t>22.6</t>
  </si>
  <si>
    <t>Специализация по специальности "Терапевтическая стоматология"</t>
  </si>
  <si>
    <t>22.7</t>
  </si>
  <si>
    <t>ТУ " Инфекционные заболевания СОПР: методы диагностики и лечения "</t>
  </si>
  <si>
    <t>22.8</t>
  </si>
  <si>
    <t>ТУ " Современные технологии реставрации твердых тканей зубов "</t>
  </si>
  <si>
    <t>18.05-31.05</t>
  </si>
  <si>
    <t>22.9</t>
  </si>
  <si>
    <t>Предаттестационный цикл и стажировка по специальности "Терапевтическая стоматология"</t>
  </si>
  <si>
    <t>04.01–29.01</t>
  </si>
  <si>
    <t>01.04–29.04</t>
  </si>
  <si>
    <t>03.05–31.05</t>
  </si>
  <si>
    <t xml:space="preserve">01.12–30.12 </t>
  </si>
  <si>
    <t>22.10</t>
  </si>
  <si>
    <t>Специализация по специальности "Хирургическая стоматология"</t>
  </si>
  <si>
    <t>22.11</t>
  </si>
  <si>
    <t>ТУ " Диагностика воспалительных заболеваний челюстно-лицевой области"</t>
  </si>
  <si>
    <t>04.04-15.04</t>
  </si>
  <si>
    <t>22.12</t>
  </si>
  <si>
    <t>ТУ " Современные методы лечения воспалительных заболеваний челюстно-лицевой области"</t>
  </si>
  <si>
    <t>22.13</t>
  </si>
  <si>
    <t>Предаттестационный цикл и стажировка по специальности "Хирургичекая стоматология"</t>
  </si>
  <si>
    <t>01.06–30.06</t>
  </si>
  <si>
    <t>23</t>
  </si>
  <si>
    <t xml:space="preserve">Кафедра травматологии, ортопедии и ХЭС </t>
  </si>
  <si>
    <t>23.1</t>
  </si>
  <si>
    <t>Предаттестационный цикл и стажировка по специальности "Ортопедия и травматология"</t>
  </si>
  <si>
    <t>04.01 - 29.01</t>
  </si>
  <si>
    <t>01.02 - 29.02</t>
  </si>
  <si>
    <t>01.03 - 31.03</t>
  </si>
  <si>
    <t>01.04 - 29.04</t>
  </si>
  <si>
    <t>04.05 - 31.05</t>
  </si>
  <si>
    <t>01.06 - 30.06</t>
  </si>
  <si>
    <t>01.09 - 30.09</t>
  </si>
  <si>
    <t>03.10 - 31.10</t>
  </si>
  <si>
    <t>01.11 - 30.11</t>
  </si>
  <si>
    <t>01.12 - 30.12</t>
  </si>
  <si>
    <t>23.2</t>
  </si>
  <si>
    <t>ТУ "Амбулаторно-поликлиническая помощь травматологическим больным" (для врачей ортопедов-травматологов, деских ортопедов-травматологов, хирургов)</t>
  </si>
  <si>
    <t>01.06-29.06</t>
  </si>
  <si>
    <t>23.3</t>
  </si>
  <si>
    <t>ТУ "Остеосинтез в травматологии и ортопедии" (для врачей ортопедов-травматологов, детских ортопедов-травматологов, хирургов)</t>
  </si>
  <si>
    <t>04.05-30.05</t>
  </si>
  <si>
    <t>23.4</t>
  </si>
  <si>
    <t>ТУ "Диагностика и лечение пострадавших с множественной сочетанной травмой" (для врачей ортопедов-травматологов, детских ортопедов-травматологов, хирургов)</t>
  </si>
  <si>
    <t>04.01-28.01</t>
  </si>
  <si>
    <t>01.09-29.09</t>
  </si>
  <si>
    <t>01.12-29.12</t>
  </si>
  <si>
    <t>23.5</t>
  </si>
  <si>
    <t>ТУ "Опухоли костей" (для врачей ортопедов-травматологов, детских ортопедов-травматологов, хирургов)</t>
  </si>
  <si>
    <t>04.05-27.05</t>
  </si>
  <si>
    <t>23.6</t>
  </si>
  <si>
    <t>ТУ "Хирургия кисти с элементами микрохирургии"  (для врачей ортопедов-травматологов, детских ортопедов-травматологов, хирургов)</t>
  </si>
  <si>
    <t>23.7</t>
  </si>
  <si>
    <t xml:space="preserve"> Предаттестационный цикли стажировка по специальности "Детская ортопедия и травматология"</t>
  </si>
  <si>
    <t>23.8</t>
  </si>
  <si>
    <t>ТУ "Лечение переломов костей и повреждений суставов у детей" (для врачей ортопедов-травматологов, детских ортопедов-травматологов, хирургов)</t>
  </si>
  <si>
    <t>01.10 - 29.10</t>
  </si>
  <si>
    <t>23.9</t>
  </si>
  <si>
    <t>Специализация "Травматология и ортопедия"</t>
  </si>
  <si>
    <t>23.10</t>
  </si>
  <si>
    <t>Специализация "Детская ортопедия и травматология"</t>
  </si>
  <si>
    <t>01.03-31.05</t>
  </si>
  <si>
    <t>24</t>
  </si>
  <si>
    <t xml:space="preserve">Кафедра урологии </t>
  </si>
  <si>
    <t>24.1</t>
  </si>
  <si>
    <t xml:space="preserve">Предаттестационный цикл и стажировка по специальности "Урология" </t>
  </si>
  <si>
    <t>01.02-02.03</t>
  </si>
  <si>
    <t>03.10-02.11</t>
  </si>
  <si>
    <t>24.2</t>
  </si>
  <si>
    <t>ТУ "Актуальные вопросы урогинекологии" (зав.отделениями и урологи, хирурги и акушеры-гинекологи отд.больниц и поликлиник)</t>
  </si>
  <si>
    <t>05.09-03.10</t>
  </si>
  <si>
    <t>24.3</t>
  </si>
  <si>
    <t>ТУ "Современные аспекты неотложной урологии" (зав. и урологи, хирурги и травматологи отделений больниц и поликлиник, врачи неотложной и скорой помощи, врачи анестезиологи и реаниматологи).</t>
  </si>
  <si>
    <t>18.01-19.02</t>
  </si>
  <si>
    <t>10.03-11.04</t>
  </si>
  <si>
    <t>10.05-06.06</t>
  </si>
  <si>
    <t>24.10-21.11</t>
  </si>
  <si>
    <t>24.4</t>
  </si>
  <si>
    <t>ТУ "Основы трансуретральной хирургии и уретроскопии в лечении и диагностике"</t>
  </si>
  <si>
    <t>10.10-11.11</t>
  </si>
  <si>
    <t>24.5</t>
  </si>
  <si>
    <t>ТУ "Современные аспекты лечения мочекаменной болезни" (зав. и урологи, хирурги, онкологи и акушеры-гинекологи отд. больниц и поликлиник)</t>
  </si>
  <si>
    <t>16.05-14.06</t>
  </si>
  <si>
    <t>12.09-13.10</t>
  </si>
  <si>
    <t>24.6</t>
  </si>
  <si>
    <t>ТУ "Основы лапароскопичной хирургии в лечении и диагностике урологических заболеваний" (зав.отделениями, урологи, хирурги, акушеры-гинекологи отд.больниц и поликлиник)</t>
  </si>
  <si>
    <t>04.04-05.05</t>
  </si>
  <si>
    <t>25</t>
  </si>
  <si>
    <t>Кафедра физреабилитации, спортивной и нетрадиционной медицины</t>
  </si>
  <si>
    <t>25.1</t>
  </si>
  <si>
    <t>Специализация по специальности "Физиотерапия"</t>
  </si>
  <si>
    <t>04.01-04.05</t>
  </si>
  <si>
    <t>25.2</t>
  </si>
  <si>
    <t>Специализация по специальности "Лечебная физкультура и спортивная медицина"</t>
  </si>
  <si>
    <t>25.3</t>
  </si>
  <si>
    <t>Предаттестационный цикл и стажировка по специальности "Физиотерапия"</t>
  </si>
  <si>
    <t>03.05 - 03.06</t>
  </si>
  <si>
    <t>03.10 - 3.11</t>
  </si>
  <si>
    <t>25.4</t>
  </si>
  <si>
    <t>Предаттестационный цикл и стажировка по специальности "Лечебная физкультура и спортивная медицина"</t>
  </si>
  <si>
    <t>5.09 - 04.10</t>
  </si>
  <si>
    <t>25.5</t>
  </si>
  <si>
    <t>ТУ  "Физиотерапия в неврологии" (для врачей физиотерапевтов и невропатологов)</t>
  </si>
  <si>
    <t>03.05 -03.06.</t>
  </si>
  <si>
    <t>25.6</t>
  </si>
  <si>
    <t>ТУ  "Физиотерапия в клинике внутренних болезней" (для врачей физиотерапевтов, терапевтов)</t>
  </si>
  <si>
    <t>01.11 - 1.12</t>
  </si>
  <si>
    <t>25.7</t>
  </si>
  <si>
    <t>ТУ  "Физиотерапия в акушерстве и гинекологии" (для врачей физиотерапевтов и акушеров-гинекологов)</t>
  </si>
  <si>
    <t>25.8</t>
  </si>
  <si>
    <t>ТУ "Физиотерапия в травматологии, хирургии и урологии" (для физиотерапевтов, травматологов, хирургов, урологов)</t>
  </si>
  <si>
    <t>25.9</t>
  </si>
  <si>
    <t>ТУ   "Лечебная физкультура в клинике внутренних болезней" (для врачей ЛФК, терапевтов)</t>
  </si>
  <si>
    <t xml:space="preserve">Курс нетрадиционной медицины </t>
  </si>
  <si>
    <t>25.10</t>
  </si>
  <si>
    <t>Специализация по специальности " Рефлексотерапия " (для врачей лечебного и педиатрического профилей)</t>
  </si>
  <si>
    <t>25.11</t>
  </si>
  <si>
    <t>Предаттестационный цикл и стажировка по специальности "Рефлексотерапия" (для врачей рефлексотерапевтов )</t>
  </si>
  <si>
    <t>25.12</t>
  </si>
  <si>
    <t>ТУ "Рефлексотерапия при болевом синдроме" (для врачей лечебного и педиатрического профилей)</t>
  </si>
  <si>
    <t>04.04.-29.04</t>
  </si>
  <si>
    <t>25.13</t>
  </si>
  <si>
    <t>ТУ "Восстановительные технологии в лечении боевой травмы" (для врачей лечебного, педиатрического и стоматологического профилей)</t>
  </si>
  <si>
    <t>25.14</t>
  </si>
  <si>
    <t>ТУ "Массаж и мягкие мануальные техники"  (для врачей лечебного и педиатрического профилей)</t>
  </si>
  <si>
    <t>18.01-26.02</t>
  </si>
  <si>
    <t>25.15</t>
  </si>
  <si>
    <t>ТУ "Методы медицинской реабилитации в стоматологической практике"(для врачей стоматологического профиля)</t>
  </si>
  <si>
    <t>26</t>
  </si>
  <si>
    <t>Кафедра фтизиатрии и пульмонологии</t>
  </si>
  <si>
    <t>26.1</t>
  </si>
  <si>
    <t>Специализация по специальности "Фтизиатрия"</t>
  </si>
  <si>
    <t>26.2</t>
  </si>
  <si>
    <t>Предаттестационный цикл и стажировка по специальности "Фтизиатрия"</t>
  </si>
  <si>
    <t>26.3</t>
  </si>
  <si>
    <t>Предаттестационный цикл и стажировка по специальности                  "Детская фтизиатрия"</t>
  </si>
  <si>
    <t>26.4</t>
  </si>
  <si>
    <t>Стажировка по специальности                      "Детская фтизиатрия"</t>
  </si>
  <si>
    <t>27</t>
  </si>
  <si>
    <t>Кафедра офтальмологии ФИПО</t>
  </si>
  <si>
    <t>27.1</t>
  </si>
  <si>
    <r>
      <t xml:space="preserve">Предаттестационный цикл  и стажировка по специальности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Офтальмология"</t>
    </r>
  </si>
  <si>
    <t>15.02-21.03</t>
  </si>
  <si>
    <t>12.05-14.06</t>
  </si>
  <si>
    <t>12.10-14.11</t>
  </si>
  <si>
    <t>27.2</t>
  </si>
  <si>
    <t>Предаттестационный цикл и стажировка по специальности "Детская офтальмология"</t>
  </si>
  <si>
    <t>27.3</t>
  </si>
  <si>
    <t>ТУ "Современные методы лечения патологии хрусталика" (для врачей офтальмологов поликлиник и стационаров)</t>
  </si>
  <si>
    <t>12.01-12.02</t>
  </si>
  <si>
    <t>27.4</t>
  </si>
  <si>
    <t>ТУ "Глаукомы"  (для офтальмологов поликлиник и стационаров)</t>
  </si>
  <si>
    <t>11.04-17.05</t>
  </si>
  <si>
    <t>27.5</t>
  </si>
  <si>
    <t>ТУ "Современные аспекты нейроофтальмологии" (для врачей офтальмологов поликлиник и стационаров)</t>
  </si>
  <si>
    <t>23.11-26.12</t>
  </si>
  <si>
    <t>27.6</t>
  </si>
  <si>
    <t>ТУ "Избранные вопросы офтальмологии" (для врачей офтальмологов поликлиник и стационаров)</t>
  </si>
  <si>
    <t>05.09-06.10</t>
  </si>
  <si>
    <t>27.7</t>
  </si>
  <si>
    <t xml:space="preserve">ТУ "Травма  органа зрения" (для детских и взрослых офтальмологов) </t>
  </si>
  <si>
    <t>27.8</t>
  </si>
  <si>
    <t>ТУ "Основы оказания офтальмологической помощи в условия семейной амбулатории" (для семейных врачей, терапевтов и педиатров)</t>
  </si>
  <si>
    <t>21.03-05.04</t>
  </si>
  <si>
    <t>16.05-31.05</t>
  </si>
  <si>
    <t>07.10-24.10</t>
  </si>
  <si>
    <t>27.9</t>
  </si>
  <si>
    <t>ТУ "Патология глаз новорожденных и детей первого года жизни" ( для детских и взрослых офтальмологов)</t>
  </si>
  <si>
    <t>27.10</t>
  </si>
  <si>
    <t>Специализация по специальности "Офтальмология"</t>
  </si>
  <si>
    <t>1.09 - 30.12</t>
  </si>
  <si>
    <t>27.11</t>
  </si>
  <si>
    <t>Специализация по специальности "Детская офтальмология"</t>
  </si>
  <si>
    <t>04.02-06.05</t>
  </si>
  <si>
    <t>28</t>
  </si>
  <si>
    <t>Кафедра инфекционных болезней и эпидемиологии</t>
  </si>
  <si>
    <t>28.1</t>
  </si>
  <si>
    <t>Предаттестационный цикл и стажировка по специальности " Инфекционные болезни"</t>
  </si>
  <si>
    <t>01.10-31.10</t>
  </si>
  <si>
    <t>28.2</t>
  </si>
  <si>
    <t>Специализация по специальности "Инфекционные болезни"</t>
  </si>
  <si>
    <t>29</t>
  </si>
  <si>
    <t>Кафедра судебной медицины и медицинского права</t>
  </si>
  <si>
    <t>29.1</t>
  </si>
  <si>
    <t>Специализация по специальности "Судебно-медицинская экспертиза "</t>
  </si>
  <si>
    <t>01.09-31.12</t>
  </si>
  <si>
    <t>29.2</t>
  </si>
  <si>
    <t>ТУ Судебно-медицинская экспертиза (Акт.вопр.огнестрельной и взрывной травмы)</t>
  </si>
  <si>
    <t>16.09-30.09</t>
  </si>
  <si>
    <t>29.3</t>
  </si>
  <si>
    <t>Предаттестационный цикл и стажировка по специальности " Судебно-медицинская экспертиза"</t>
  </si>
  <si>
    <t>18.04-18.05</t>
  </si>
  <si>
    <t>03.10-03.11</t>
  </si>
  <si>
    <t>29.4</t>
  </si>
  <si>
    <t>Специализация по специальности   "Судебно-медицинская гистология"</t>
  </si>
  <si>
    <t>01.09-31.11</t>
  </si>
  <si>
    <t>29.5</t>
  </si>
  <si>
    <t>ТУ Судебно-медицинская гистология (Патоморфология черепно-мозговой травмы)</t>
  </si>
  <si>
    <t>04.01-19.01</t>
  </si>
  <si>
    <t>29.6</t>
  </si>
  <si>
    <t>Предаттестационный цикл  и стажировка по специальности " Судебно-медицинская гистология"</t>
  </si>
  <si>
    <t>29.7</t>
  </si>
  <si>
    <t>Специализация по специальности   "Судебно-медицинская иммунология"</t>
  </si>
  <si>
    <t>04.01-30.03</t>
  </si>
  <si>
    <t>29.8</t>
  </si>
  <si>
    <t>ТУ Судебно-медицинская иммунология (Судебно-иммунологическая экспертиза выделений человека)</t>
  </si>
  <si>
    <t>29.9</t>
  </si>
  <si>
    <t>Предаттестационный цикл и стажировка по специальности " Судебно-медицинская иммунология"</t>
  </si>
  <si>
    <t>29.10</t>
  </si>
  <si>
    <t>Специализация по специальности " Судебно-медицинская цитология"</t>
  </si>
  <si>
    <t>01.02-31.04</t>
  </si>
  <si>
    <t>29.11</t>
  </si>
  <si>
    <t>ТУ Судебно-медицинская цитология (Судебно-цитологическая эспертиза клеток влагалищного эпителия)</t>
  </si>
  <si>
    <t>29.12</t>
  </si>
  <si>
    <r>
      <t xml:space="preserve"> Предаттестационный цикл и стажировка по специальности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Судебно-медицинская цитология"</t>
    </r>
  </si>
  <si>
    <t>18.10-18.11</t>
  </si>
  <si>
    <t>29.13</t>
  </si>
  <si>
    <t>Специализация по специальности    "Судебно-медицинская токсикология"</t>
  </si>
  <si>
    <t>29.14</t>
  </si>
  <si>
    <t>ТУ Судебно-медицинская токсикология (Отравления неизвестным веществом)</t>
  </si>
  <si>
    <t>29.15</t>
  </si>
  <si>
    <t xml:space="preserve"> Предаттестационный цикл и стажировка по специальности "Судебно-медицинская токсикология"</t>
  </si>
  <si>
    <t>20.01-22.02</t>
  </si>
  <si>
    <t>29.16</t>
  </si>
  <si>
    <t>Специализация по специальности "Судебно-медицинская криминалистика"</t>
  </si>
  <si>
    <t>28.17</t>
  </si>
  <si>
    <t>ТУ Судебно-медицинская криминалистика (Акт.вопр. огнестрельной и взрывной травмы)</t>
  </si>
  <si>
    <t>29.18</t>
  </si>
  <si>
    <t>Предаттестационный цикл и стажировка по специальности "Судебно-медицинская криминалистика"</t>
  </si>
  <si>
    <t>30</t>
  </si>
  <si>
    <t>Кафедра госпитальной терапии</t>
  </si>
  <si>
    <t>30.1</t>
  </si>
  <si>
    <t xml:space="preserve">Специализация по специальности "Гематология" </t>
  </si>
  <si>
    <t>30.2</t>
  </si>
  <si>
    <t>Предаттестационный цикл и стажировка по специальности "Гематология"</t>
  </si>
  <si>
    <t>30.3</t>
  </si>
  <si>
    <t>ТУ "Современные вопросы  гематологии" ( для врачей терапевтического профиля)</t>
  </si>
  <si>
    <t>31</t>
  </si>
  <si>
    <t>Кафедра патологической анатомии</t>
  </si>
  <si>
    <t>31.1</t>
  </si>
  <si>
    <t>Специализация по специальности "Патологическая анатомия"</t>
  </si>
  <si>
    <t>01.09-24.12</t>
  </si>
  <si>
    <t>31.2</t>
  </si>
  <si>
    <t>Предаттестационный цикл и стажировка по специальности "Патологическая анатомия"</t>
  </si>
  <si>
    <t>32</t>
  </si>
  <si>
    <t>Кафедра управления и экономики фармации, фармакогнозии и фармацевтической технологии</t>
  </si>
  <si>
    <t>32.1</t>
  </si>
  <si>
    <t>Предаттестационный цикл по специальности "Организация и управление фармацией"</t>
  </si>
  <si>
    <t>01.05-31.05</t>
  </si>
  <si>
    <t>32.2</t>
  </si>
  <si>
    <t>Предаттестационный цикл по специальности "Общая  фармация"</t>
  </si>
  <si>
    <t>33</t>
  </si>
  <si>
    <t>Кафедра общей хиругии №1</t>
  </si>
  <si>
    <t>33.1</t>
  </si>
  <si>
    <t>Специализация по специальности "Проктология "</t>
  </si>
  <si>
    <t>01.02-31.05.</t>
  </si>
  <si>
    <t>33.2</t>
  </si>
  <si>
    <t>Предаттестационный цикл и стажировка по специальности "Проктология "</t>
  </si>
  <si>
    <t>34</t>
  </si>
  <si>
    <t>Кафедра хирургии                                   им. В.М. Богославского</t>
  </si>
  <si>
    <t>34.1</t>
  </si>
  <si>
    <t>Специализация по специальности "Хирургия сердца и магистральных сосудов  "</t>
  </si>
  <si>
    <t>34.2</t>
  </si>
  <si>
    <t>Специализация по специальности "Сосудистая хирургия "</t>
  </si>
  <si>
    <t>34.3</t>
  </si>
  <si>
    <t>Предаттестационный цикл и стажировка по специальности "Сосудистая хирургия"</t>
  </si>
  <si>
    <t>34.4</t>
  </si>
  <si>
    <t>Предаттестационный цикл и стажировка по специальности "Хирургия сердца и магистральных сосудов  "</t>
  </si>
  <si>
    <t>ВСЕГО ПО ВУЗу</t>
  </si>
  <si>
    <t>курсантов</t>
  </si>
  <si>
    <t>к/мес</t>
  </si>
  <si>
    <t>Всего курсантов 4719, курсанто-месяцев 6035. Всего циклов 638 (специализация -100, ПАЦ - 244, ТУ - 294).</t>
  </si>
  <si>
    <t>Среднемесячная численность врачей-курсантов - 603,5. Количество ставок профессорско-преподавательского состава - 201,25</t>
  </si>
  <si>
    <t>И.о.ректора ДонНМУ</t>
  </si>
  <si>
    <t>Б.А. Богданов</t>
  </si>
  <si>
    <t>Декан ФИПО</t>
  </si>
  <si>
    <t>В.А.Ефременко</t>
  </si>
  <si>
    <t>Начальник планово-экономического отдела</t>
  </si>
  <si>
    <t>Л.Н.Беляева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</si>
</sst>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DD/MMM"/>
    <numFmt numFmtId="169" formatCode="0.0"/>
  </numFmts>
  <fonts count="1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53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5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5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5" borderId="0" applyNumberFormat="0" applyBorder="0" applyAlignment="0" applyProtection="0"/>
    <xf numFmtId="164" fontId="3" fillId="14" borderId="0" applyNumberFormat="0" applyBorder="0" applyAlignment="0" applyProtection="0"/>
    <xf numFmtId="164" fontId="3" fillId="16" borderId="0" applyNumberFormat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17" borderId="1" applyNumberFormat="0" applyAlignment="0" applyProtection="0"/>
  </cellStyleXfs>
  <cellXfs count="744">
    <xf numFmtId="164" fontId="0" fillId="0" borderId="0" xfId="0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Fill="1" applyAlignment="1">
      <alignment horizontal="center"/>
    </xf>
    <xf numFmtId="164" fontId="8" fillId="0" borderId="0" xfId="0" applyFont="1" applyFill="1" applyAlignment="1">
      <alignment/>
    </xf>
    <xf numFmtId="164" fontId="7" fillId="0" borderId="0" xfId="51" applyFont="1" applyFill="1" applyAlignment="1">
      <alignment horizontal="center"/>
      <protection/>
    </xf>
    <xf numFmtId="164" fontId="8" fillId="0" borderId="0" xfId="51" applyFont="1" applyFill="1">
      <alignment/>
      <protection/>
    </xf>
    <xf numFmtId="164" fontId="8" fillId="0" borderId="0" xfId="51" applyFont="1" applyFill="1" applyAlignment="1">
      <alignment horizontal="center"/>
      <protection/>
    </xf>
    <xf numFmtId="165" fontId="7" fillId="0" borderId="0" xfId="51" applyNumberFormat="1" applyFont="1" applyFill="1" applyAlignment="1">
      <alignment horizontal="center"/>
      <protection/>
    </xf>
    <xf numFmtId="165" fontId="8" fillId="0" borderId="0" xfId="51" applyNumberFormat="1" applyFont="1" applyFill="1" applyAlignment="1">
      <alignment horizontal="center"/>
      <protection/>
    </xf>
    <xf numFmtId="165" fontId="8" fillId="0" borderId="0" xfId="51" applyNumberFormat="1" applyFont="1" applyFill="1">
      <alignment/>
      <protection/>
    </xf>
    <xf numFmtId="165" fontId="7" fillId="0" borderId="0" xfId="51" applyNumberFormat="1" applyFont="1" applyFill="1">
      <alignment/>
      <protection/>
    </xf>
    <xf numFmtId="164" fontId="8" fillId="0" borderId="0" xfId="51" applyFont="1" applyFill="1" applyAlignment="1">
      <alignment horizontal="left"/>
      <protection/>
    </xf>
    <xf numFmtId="165" fontId="7" fillId="0" borderId="0" xfId="51" applyNumberFormat="1" applyFont="1" applyFill="1" applyAlignment="1">
      <alignment horizontal="left"/>
      <protection/>
    </xf>
    <xf numFmtId="165" fontId="7" fillId="0" borderId="0" xfId="51" applyNumberFormat="1" applyFont="1" applyFill="1" applyAlignment="1">
      <alignment/>
      <protection/>
    </xf>
    <xf numFmtId="165" fontId="7" fillId="0" borderId="0" xfId="51" applyNumberFormat="1" applyFont="1" applyFill="1" applyBorder="1" applyAlignment="1">
      <alignment horizontal="center" vertical="center"/>
      <protection/>
    </xf>
    <xf numFmtId="164" fontId="7" fillId="0" borderId="0" xfId="0" applyFont="1" applyFill="1" applyAlignment="1">
      <alignment horizontal="center"/>
    </xf>
    <xf numFmtId="165" fontId="9" fillId="0" borderId="2" xfId="0" applyNumberFormat="1" applyFont="1" applyFill="1" applyBorder="1" applyAlignment="1" applyProtection="1">
      <alignment horizontal="center" vertical="distributed" textRotation="90" wrapText="1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166" fontId="7" fillId="0" borderId="5" xfId="0" applyNumberFormat="1" applyFont="1" applyFill="1" applyBorder="1" applyAlignment="1" applyProtection="1">
      <alignment horizontal="center" vertical="center" wrapText="1"/>
      <protection/>
    </xf>
    <xf numFmtId="166" fontId="8" fillId="18" borderId="6" xfId="0" applyNumberFormat="1" applyFont="1" applyFill="1" applyBorder="1" applyAlignment="1">
      <alignment/>
    </xf>
    <xf numFmtId="167" fontId="10" fillId="0" borderId="7" xfId="0" applyNumberFormat="1" applyFont="1" applyFill="1" applyBorder="1" applyAlignment="1" applyProtection="1">
      <alignment horizontal="center" vertical="center" textRotation="90" wrapText="1"/>
      <protection/>
    </xf>
    <xf numFmtId="167" fontId="10" fillId="0" borderId="8" xfId="0" applyNumberFormat="1" applyFont="1" applyFill="1" applyBorder="1" applyAlignment="1" applyProtection="1">
      <alignment horizontal="center" vertical="center" textRotation="90" wrapText="1"/>
      <protection/>
    </xf>
    <xf numFmtId="167" fontId="10" fillId="0" borderId="9" xfId="0" applyNumberFormat="1" applyFont="1" applyFill="1" applyBorder="1" applyAlignment="1" applyProtection="1">
      <alignment horizontal="center" vertical="center" textRotation="90" wrapText="1"/>
      <protection/>
    </xf>
    <xf numFmtId="164" fontId="8" fillId="0" borderId="6" xfId="0" applyFont="1" applyBorder="1" applyAlignment="1">
      <alignment/>
    </xf>
    <xf numFmtId="167" fontId="9" fillId="0" borderId="2" xfId="0" applyNumberFormat="1" applyFont="1" applyFill="1" applyBorder="1" applyAlignment="1" applyProtection="1">
      <alignment horizontal="center" vertical="center"/>
      <protection/>
    </xf>
    <xf numFmtId="167" fontId="7" fillId="0" borderId="10" xfId="0" applyNumberFormat="1" applyFont="1" applyFill="1" applyBorder="1" applyAlignment="1" applyProtection="1">
      <alignment horizontal="center" vertical="center" wrapText="1"/>
      <protection/>
    </xf>
    <xf numFmtId="167" fontId="7" fillId="0" borderId="2" xfId="0" applyNumberFormat="1" applyFont="1" applyFill="1" applyBorder="1" applyAlignment="1" applyProtection="1">
      <alignment horizontal="center" vertical="center" wrapText="1"/>
      <protection/>
    </xf>
    <xf numFmtId="167" fontId="7" fillId="0" borderId="11" xfId="0" applyNumberFormat="1" applyFont="1" applyFill="1" applyBorder="1" applyAlignment="1" applyProtection="1">
      <alignment horizontal="center" vertical="center" wrapText="1"/>
      <protection/>
    </xf>
    <xf numFmtId="167" fontId="7" fillId="0" borderId="12" xfId="0" applyNumberFormat="1" applyFont="1" applyFill="1" applyBorder="1" applyAlignment="1" applyProtection="1">
      <alignment horizontal="center" vertical="center" wrapText="1"/>
      <protection/>
    </xf>
    <xf numFmtId="167" fontId="7" fillId="0" borderId="13" xfId="0" applyNumberFormat="1" applyFont="1" applyFill="1" applyBorder="1" applyAlignment="1" applyProtection="1">
      <alignment horizontal="center" vertical="center" wrapText="1"/>
      <protection/>
    </xf>
    <xf numFmtId="164" fontId="8" fillId="18" borderId="0" xfId="0" applyFont="1" applyFill="1" applyAlignment="1">
      <alignment/>
    </xf>
    <xf numFmtId="164" fontId="8" fillId="11" borderId="0" xfId="0" applyFont="1" applyFill="1" applyAlignment="1">
      <alignment/>
    </xf>
    <xf numFmtId="164" fontId="8" fillId="3" borderId="0" xfId="0" applyFont="1" applyFill="1" applyAlignment="1">
      <alignment/>
    </xf>
    <xf numFmtId="165" fontId="7" fillId="0" borderId="14" xfId="0" applyNumberFormat="1" applyFont="1" applyFill="1" applyBorder="1" applyAlignment="1">
      <alignment horizontal="center" vertical="center"/>
    </xf>
    <xf numFmtId="164" fontId="7" fillId="6" borderId="15" xfId="0" applyNumberFormat="1" applyFont="1" applyFill="1" applyBorder="1" applyAlignment="1">
      <alignment horizontal="justify" vertical="center"/>
    </xf>
    <xf numFmtId="165" fontId="7" fillId="0" borderId="14" xfId="0" applyNumberFormat="1" applyFont="1" applyFill="1" applyBorder="1" applyAlignment="1">
      <alignment horizontal="left" vertical="distributed" wrapText="1"/>
    </xf>
    <xf numFmtId="165" fontId="7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left" vertical="center" wrapText="1"/>
    </xf>
    <xf numFmtId="164" fontId="8" fillId="0" borderId="16" xfId="0" applyFont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top"/>
    </xf>
    <xf numFmtId="164" fontId="8" fillId="0" borderId="18" xfId="0" applyFont="1" applyFill="1" applyBorder="1" applyAlignment="1">
      <alignment horizontal="center" vertical="top"/>
    </xf>
    <xf numFmtId="164" fontId="8" fillId="0" borderId="19" xfId="0" applyFont="1" applyFill="1" applyBorder="1" applyAlignment="1">
      <alignment horizontal="center" vertical="top"/>
    </xf>
    <xf numFmtId="164" fontId="8" fillId="0" borderId="20" xfId="0" applyFont="1" applyFill="1" applyBorder="1" applyAlignment="1">
      <alignment horizontal="center" vertical="top"/>
    </xf>
    <xf numFmtId="164" fontId="8" fillId="0" borderId="16" xfId="0" applyFont="1" applyFill="1" applyBorder="1" applyAlignment="1">
      <alignment horizontal="center" vertical="top"/>
    </xf>
    <xf numFmtId="167" fontId="8" fillId="0" borderId="20" xfId="0" applyNumberFormat="1" applyFont="1" applyFill="1" applyBorder="1" applyAlignment="1">
      <alignment horizontal="center" vertical="center"/>
    </xf>
    <xf numFmtId="167" fontId="8" fillId="0" borderId="18" xfId="0" applyNumberFormat="1" applyFont="1" applyFill="1" applyBorder="1" applyAlignment="1">
      <alignment horizontal="center" vertical="center"/>
    </xf>
    <xf numFmtId="167" fontId="8" fillId="0" borderId="16" xfId="0" applyNumberFormat="1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164" fontId="8" fillId="0" borderId="18" xfId="0" applyFont="1" applyFill="1" applyBorder="1" applyAlignment="1">
      <alignment horizontal="center" vertical="center"/>
    </xf>
    <xf numFmtId="164" fontId="8" fillId="0" borderId="19" xfId="0" applyFont="1" applyFill="1" applyBorder="1" applyAlignment="1">
      <alignment horizontal="center" vertical="center"/>
    </xf>
    <xf numFmtId="164" fontId="8" fillId="0" borderId="20" xfId="0" applyFont="1" applyFill="1" applyBorder="1" applyAlignment="1">
      <alignment horizontal="center" vertical="center"/>
    </xf>
    <xf numFmtId="167" fontId="8" fillId="0" borderId="17" xfId="0" applyNumberFormat="1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5" fontId="8" fillId="0" borderId="5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horizontal="left" vertical="center" wrapText="1"/>
    </xf>
    <xf numFmtId="164" fontId="8" fillId="0" borderId="5" xfId="0" applyFont="1" applyFill="1" applyBorder="1" applyAlignment="1">
      <alignment horizontal="left" vertical="center" wrapText="1"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5" fontId="7" fillId="0" borderId="21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left" vertical="center" wrapText="1"/>
    </xf>
    <xf numFmtId="164" fontId="8" fillId="0" borderId="21" xfId="0" applyFont="1" applyBorder="1" applyAlignment="1">
      <alignment horizontal="center" vertical="center"/>
    </xf>
    <xf numFmtId="164" fontId="8" fillId="0" borderId="22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top"/>
    </xf>
    <xf numFmtId="164" fontId="8" fillId="0" borderId="22" xfId="0" applyFont="1" applyFill="1" applyBorder="1" applyAlignment="1">
      <alignment horizontal="center" vertical="top"/>
    </xf>
    <xf numFmtId="167" fontId="8" fillId="0" borderId="22" xfId="0" applyNumberFormat="1" applyFont="1" applyFill="1" applyBorder="1" applyAlignment="1">
      <alignment horizontal="center" vertical="center"/>
    </xf>
    <xf numFmtId="167" fontId="8" fillId="0" borderId="23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left" vertical="center" wrapText="1"/>
    </xf>
    <xf numFmtId="166" fontId="7" fillId="9" borderId="2" xfId="0" applyNumberFormat="1" applyFont="1" applyFill="1" applyBorder="1" applyAlignment="1">
      <alignment horizontal="center" vertical="center"/>
    </xf>
    <xf numFmtId="167" fontId="7" fillId="9" borderId="11" xfId="0" applyNumberFormat="1" applyFont="1" applyFill="1" applyBorder="1" applyAlignment="1">
      <alignment horizontal="center" vertical="center"/>
    </xf>
    <xf numFmtId="167" fontId="7" fillId="9" borderId="12" xfId="0" applyNumberFormat="1" applyFont="1" applyFill="1" applyBorder="1" applyAlignment="1">
      <alignment horizontal="center" vertical="center"/>
    </xf>
    <xf numFmtId="167" fontId="7" fillId="9" borderId="13" xfId="0" applyNumberFormat="1" applyFont="1" applyFill="1" applyBorder="1" applyAlignment="1">
      <alignment horizontal="center" vertical="center"/>
    </xf>
    <xf numFmtId="167" fontId="8" fillId="18" borderId="20" xfId="0" applyNumberFormat="1" applyFont="1" applyFill="1" applyBorder="1" applyAlignment="1">
      <alignment/>
    </xf>
    <xf numFmtId="167" fontId="8" fillId="11" borderId="18" xfId="0" applyNumberFormat="1" applyFont="1" applyFill="1" applyBorder="1" applyAlignment="1">
      <alignment/>
    </xf>
    <xf numFmtId="167" fontId="8" fillId="3" borderId="18" xfId="0" applyNumberFormat="1" applyFont="1" applyFill="1" applyBorder="1" applyAlignment="1">
      <alignment/>
    </xf>
    <xf numFmtId="167" fontId="8" fillId="19" borderId="0" xfId="0" applyNumberFormat="1" applyFont="1" applyFill="1" applyAlignment="1">
      <alignment/>
    </xf>
    <xf numFmtId="165" fontId="9" fillId="0" borderId="2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167" fontId="8" fillId="0" borderId="13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64" fontId="7" fillId="6" borderId="24" xfId="0" applyNumberFormat="1" applyFont="1" applyFill="1" applyBorder="1" applyAlignment="1">
      <alignment horizontal="left" vertical="center" wrapText="1"/>
    </xf>
    <xf numFmtId="165" fontId="7" fillId="0" borderId="5" xfId="0" applyNumberFormat="1" applyFont="1" applyFill="1" applyBorder="1" applyAlignment="1">
      <alignment horizontal="left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left" vertical="top" wrapText="1"/>
    </xf>
    <xf numFmtId="164" fontId="8" fillId="0" borderId="5" xfId="0" applyFont="1" applyBorder="1" applyAlignment="1">
      <alignment horizontal="center" wrapText="1"/>
    </xf>
    <xf numFmtId="167" fontId="8" fillId="0" borderId="17" xfId="0" applyNumberFormat="1" applyFont="1" applyFill="1" applyBorder="1" applyAlignment="1">
      <alignment horizontal="center" vertical="center" wrapText="1"/>
    </xf>
    <xf numFmtId="167" fontId="8" fillId="0" borderId="18" xfId="0" applyNumberFormat="1" applyFont="1" applyFill="1" applyBorder="1" applyAlignment="1">
      <alignment horizontal="center" vertical="center" wrapText="1"/>
    </xf>
    <xf numFmtId="167" fontId="8" fillId="0" borderId="19" xfId="0" applyNumberFormat="1" applyFont="1" applyFill="1" applyBorder="1" applyAlignment="1">
      <alignment horizontal="center" vertical="center"/>
    </xf>
    <xf numFmtId="164" fontId="8" fillId="0" borderId="20" xfId="0" applyFont="1" applyBorder="1" applyAlignment="1">
      <alignment horizontal="center" vertical="center" wrapText="1"/>
    </xf>
    <xf numFmtId="164" fontId="8" fillId="0" borderId="5" xfId="0" applyFont="1" applyBorder="1" applyAlignment="1">
      <alignment vertical="top" wrapText="1"/>
    </xf>
    <xf numFmtId="164" fontId="8" fillId="0" borderId="17" xfId="0" applyFont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5" fontId="8" fillId="0" borderId="26" xfId="0" applyNumberFormat="1" applyFont="1" applyFill="1" applyBorder="1" applyAlignment="1">
      <alignment horizontal="left" vertical="center" wrapText="1"/>
    </xf>
    <xf numFmtId="164" fontId="8" fillId="0" borderId="5" xfId="0" applyFont="1" applyBorder="1" applyAlignment="1">
      <alignment horizontal="center" vertical="top" wrapText="1"/>
    </xf>
    <xf numFmtId="167" fontId="8" fillId="0" borderId="20" xfId="0" applyNumberFormat="1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/>
    </xf>
    <xf numFmtId="167" fontId="8" fillId="0" borderId="17" xfId="0" applyNumberFormat="1" applyFont="1" applyFill="1" applyBorder="1" applyAlignment="1">
      <alignment vertical="center" wrapText="1"/>
    </xf>
    <xf numFmtId="167" fontId="8" fillId="0" borderId="18" xfId="0" applyNumberFormat="1" applyFont="1" applyFill="1" applyBorder="1" applyAlignment="1">
      <alignment vertical="center" wrapText="1"/>
    </xf>
    <xf numFmtId="167" fontId="8" fillId="0" borderId="20" xfId="0" applyNumberFormat="1" applyFont="1" applyFill="1" applyBorder="1" applyAlignment="1">
      <alignment vertical="center" wrapText="1"/>
    </xf>
    <xf numFmtId="166" fontId="8" fillId="0" borderId="18" xfId="0" applyNumberFormat="1" applyFont="1" applyFill="1" applyBorder="1" applyAlignment="1">
      <alignment vertical="center" wrapText="1"/>
    </xf>
    <xf numFmtId="164" fontId="8" fillId="0" borderId="18" xfId="0" applyFont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8" fillId="0" borderId="21" xfId="0" applyFont="1" applyBorder="1" applyAlignment="1">
      <alignment horizontal="center" vertical="center" wrapText="1"/>
    </xf>
    <xf numFmtId="167" fontId="8" fillId="0" borderId="27" xfId="0" applyNumberFormat="1" applyFont="1" applyFill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7" fontId="8" fillId="0" borderId="8" xfId="0" applyNumberFormat="1" applyFont="1" applyFill="1" applyBorder="1" applyAlignment="1">
      <alignment horizontal="center" vertical="center" wrapText="1"/>
    </xf>
    <xf numFmtId="167" fontId="8" fillId="0" borderId="9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left" vertical="center"/>
    </xf>
    <xf numFmtId="166" fontId="11" fillId="9" borderId="2" xfId="0" applyNumberFormat="1" applyFont="1" applyFill="1" applyBorder="1" applyAlignment="1">
      <alignment horizontal="center" vertical="center"/>
    </xf>
    <xf numFmtId="167" fontId="7" fillId="9" borderId="11" xfId="0" applyNumberFormat="1" applyFont="1" applyFill="1" applyBorder="1" applyAlignment="1">
      <alignment horizontal="center" vertical="center" wrapText="1"/>
    </xf>
    <xf numFmtId="167" fontId="7" fillId="9" borderId="12" xfId="0" applyNumberFormat="1" applyFont="1" applyFill="1" applyBorder="1" applyAlignment="1">
      <alignment horizontal="center" vertical="center" wrapText="1"/>
    </xf>
    <xf numFmtId="167" fontId="7" fillId="9" borderId="13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top" wrapText="1"/>
    </xf>
    <xf numFmtId="166" fontId="8" fillId="0" borderId="25" xfId="0" applyNumberFormat="1" applyFont="1" applyFill="1" applyBorder="1" applyAlignment="1">
      <alignment horizontal="left" vertical="center" wrapText="1"/>
    </xf>
    <xf numFmtId="164" fontId="8" fillId="0" borderId="5" xfId="0" applyFont="1" applyBorder="1" applyAlignment="1">
      <alignment horizontal="center"/>
    </xf>
    <xf numFmtId="167" fontId="8" fillId="0" borderId="20" xfId="0" applyNumberFormat="1" applyFont="1" applyFill="1" applyBorder="1" applyAlignment="1">
      <alignment horizontal="left" vertical="top"/>
    </xf>
    <xf numFmtId="167" fontId="8" fillId="0" borderId="18" xfId="0" applyNumberFormat="1" applyFont="1" applyFill="1" applyBorder="1" applyAlignment="1">
      <alignment horizontal="left" vertical="top"/>
    </xf>
    <xf numFmtId="166" fontId="8" fillId="0" borderId="0" xfId="0" applyNumberFormat="1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left" vertical="top"/>
    </xf>
    <xf numFmtId="167" fontId="8" fillId="0" borderId="17" xfId="0" applyNumberFormat="1" applyFont="1" applyFill="1" applyBorder="1" applyAlignment="1">
      <alignment horizontal="center" vertical="top"/>
    </xf>
    <xf numFmtId="167" fontId="8" fillId="0" borderId="18" xfId="0" applyNumberFormat="1" applyFont="1" applyFill="1" applyBorder="1" applyAlignment="1">
      <alignment horizontal="center" vertical="top"/>
    </xf>
    <xf numFmtId="167" fontId="8" fillId="0" borderId="20" xfId="0" applyNumberFormat="1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top"/>
    </xf>
    <xf numFmtId="164" fontId="8" fillId="0" borderId="5" xfId="0" applyFont="1" applyFill="1" applyBorder="1" applyAlignment="1">
      <alignment horizontal="center"/>
    </xf>
    <xf numFmtId="166" fontId="8" fillId="0" borderId="20" xfId="0" applyNumberFormat="1" applyFont="1" applyFill="1" applyBorder="1" applyAlignment="1">
      <alignment horizontal="left" vertical="center" wrapText="1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Fill="1" applyBorder="1" applyAlignment="1">
      <alignment horizontal="left" vertical="center" wrapText="1"/>
    </xf>
    <xf numFmtId="166" fontId="8" fillId="0" borderId="5" xfId="0" applyNumberFormat="1" applyFont="1" applyFill="1" applyBorder="1" applyAlignment="1">
      <alignment horizontal="left" vertical="center"/>
    </xf>
    <xf numFmtId="166" fontId="8" fillId="0" borderId="20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4" fontId="7" fillId="6" borderId="24" xfId="0" applyNumberFormat="1" applyFont="1" applyFill="1" applyBorder="1" applyAlignment="1">
      <alignment horizontal="justify" vertical="center"/>
    </xf>
    <xf numFmtId="166" fontId="7" fillId="0" borderId="5" xfId="0" applyNumberFormat="1" applyFont="1" applyFill="1" applyBorder="1" applyAlignment="1">
      <alignment horizontal="left" vertical="center"/>
    </xf>
    <xf numFmtId="164" fontId="8" fillId="0" borderId="29" xfId="0" applyFont="1" applyFill="1" applyBorder="1" applyAlignment="1">
      <alignment horizontal="center" vertical="top"/>
    </xf>
    <xf numFmtId="164" fontId="8" fillId="0" borderId="30" xfId="0" applyFont="1" applyFill="1" applyBorder="1" applyAlignment="1">
      <alignment horizontal="center" vertical="top"/>
    </xf>
    <xf numFmtId="164" fontId="8" fillId="0" borderId="31" xfId="0" applyFont="1" applyFill="1" applyBorder="1" applyAlignment="1">
      <alignment horizontal="center" vertical="top"/>
    </xf>
    <xf numFmtId="168" fontId="8" fillId="0" borderId="16" xfId="0" applyNumberFormat="1" applyFont="1" applyFill="1" applyBorder="1" applyAlignment="1">
      <alignment horizontal="center" vertical="top"/>
    </xf>
    <xf numFmtId="166" fontId="8" fillId="18" borderId="5" xfId="0" applyNumberFormat="1" applyFont="1" applyFill="1" applyBorder="1" applyAlignment="1">
      <alignment horizontal="left" vertical="center"/>
    </xf>
    <xf numFmtId="167" fontId="8" fillId="18" borderId="17" xfId="0" applyNumberFormat="1" applyFont="1" applyFill="1" applyBorder="1" applyAlignment="1">
      <alignment horizontal="center" vertical="top"/>
    </xf>
    <xf numFmtId="167" fontId="8" fillId="18" borderId="18" xfId="0" applyNumberFormat="1" applyFont="1" applyFill="1" applyBorder="1" applyAlignment="1">
      <alignment horizontal="center" vertical="top"/>
    </xf>
    <xf numFmtId="167" fontId="8" fillId="18" borderId="16" xfId="0" applyNumberFormat="1" applyFont="1" applyFill="1" applyBorder="1" applyAlignment="1">
      <alignment horizontal="center" vertical="center"/>
    </xf>
    <xf numFmtId="167" fontId="8" fillId="18" borderId="20" xfId="0" applyNumberFormat="1" applyFont="1" applyFill="1" applyBorder="1" applyAlignment="1">
      <alignment horizontal="center" vertical="center"/>
    </xf>
    <xf numFmtId="166" fontId="8" fillId="18" borderId="18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left" vertical="center"/>
    </xf>
    <xf numFmtId="166" fontId="8" fillId="0" borderId="26" xfId="0" applyNumberFormat="1" applyFont="1" applyFill="1" applyBorder="1" applyAlignment="1">
      <alignment horizontal="left" vertical="center"/>
    </xf>
    <xf numFmtId="166" fontId="8" fillId="0" borderId="24" xfId="0" applyNumberFormat="1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horizontal="center" vertical="top" wrapText="1"/>
    </xf>
    <xf numFmtId="164" fontId="8" fillId="0" borderId="32" xfId="0" applyFont="1" applyFill="1" applyBorder="1" applyAlignment="1">
      <alignment horizontal="center" vertical="top"/>
    </xf>
    <xf numFmtId="164" fontId="8" fillId="0" borderId="24" xfId="0" applyFont="1" applyFill="1" applyBorder="1" applyAlignment="1">
      <alignment horizontal="center" vertical="top"/>
    </xf>
    <xf numFmtId="164" fontId="8" fillId="0" borderId="8" xfId="0" applyFont="1" applyFill="1" applyBorder="1" applyAlignment="1">
      <alignment horizontal="center" vertical="top"/>
    </xf>
    <xf numFmtId="164" fontId="8" fillId="0" borderId="9" xfId="0" applyFont="1" applyFill="1" applyBorder="1" applyAlignment="1">
      <alignment horizontal="center" vertical="top"/>
    </xf>
    <xf numFmtId="164" fontId="8" fillId="0" borderId="5" xfId="0" applyFont="1" applyBorder="1" applyAlignment="1">
      <alignment/>
    </xf>
    <xf numFmtId="166" fontId="7" fillId="0" borderId="33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left" vertical="center"/>
    </xf>
    <xf numFmtId="166" fontId="7" fillId="0" borderId="17" xfId="0" applyNumberFormat="1" applyFont="1" applyFill="1" applyBorder="1" applyAlignment="1">
      <alignment horizontal="left" vertical="center"/>
    </xf>
    <xf numFmtId="166" fontId="7" fillId="0" borderId="18" xfId="0" applyNumberFormat="1" applyFont="1" applyFill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left" vertical="center"/>
    </xf>
    <xf numFmtId="166" fontId="8" fillId="0" borderId="4" xfId="0" applyNumberFormat="1" applyFont="1" applyFill="1" applyBorder="1" applyAlignment="1">
      <alignment horizontal="left" vertical="center" wrapText="1"/>
    </xf>
    <xf numFmtId="165" fontId="7" fillId="0" borderId="33" xfId="0" applyNumberFormat="1" applyFont="1" applyFill="1" applyBorder="1" applyAlignment="1">
      <alignment horizontal="center" vertical="top" wrapText="1"/>
    </xf>
    <xf numFmtId="166" fontId="8" fillId="0" borderId="18" xfId="0" applyNumberFormat="1" applyFont="1" applyFill="1" applyBorder="1" applyAlignment="1">
      <alignment horizontal="left" vertical="center" wrapText="1"/>
    </xf>
    <xf numFmtId="164" fontId="8" fillId="0" borderId="24" xfId="0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left" vertical="center"/>
    </xf>
    <xf numFmtId="166" fontId="8" fillId="0" borderId="3" xfId="0" applyNumberFormat="1" applyFont="1" applyFill="1" applyBorder="1" applyAlignment="1">
      <alignment horizontal="left" vertical="center" wrapText="1"/>
    </xf>
    <xf numFmtId="164" fontId="7" fillId="0" borderId="17" xfId="0" applyFont="1" applyFill="1" applyBorder="1" applyAlignment="1">
      <alignment horizontal="center" vertical="center"/>
    </xf>
    <xf numFmtId="164" fontId="7" fillId="0" borderId="18" xfId="0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7" fontId="8" fillId="0" borderId="7" xfId="0" applyNumberFormat="1" applyFont="1" applyFill="1" applyBorder="1" applyAlignment="1">
      <alignment horizontal="center" vertical="center"/>
    </xf>
    <xf numFmtId="167" fontId="8" fillId="0" borderId="8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top" wrapText="1"/>
    </xf>
    <xf numFmtId="164" fontId="8" fillId="0" borderId="24" xfId="0" applyFont="1" applyFill="1" applyBorder="1" applyAlignment="1">
      <alignment horizontal="left" vertical="top" wrapText="1"/>
    </xf>
    <xf numFmtId="165" fontId="7" fillId="0" borderId="34" xfId="0" applyNumberFormat="1" applyFont="1" applyFill="1" applyBorder="1" applyAlignment="1">
      <alignment horizontal="center" vertical="top" wrapText="1"/>
    </xf>
    <xf numFmtId="164" fontId="7" fillId="0" borderId="17" xfId="0" applyFont="1" applyFill="1" applyBorder="1" applyAlignment="1">
      <alignment horizontal="center" vertical="top"/>
    </xf>
    <xf numFmtId="164" fontId="7" fillId="0" borderId="18" xfId="0" applyFont="1" applyFill="1" applyBorder="1" applyAlignment="1">
      <alignment horizontal="center" vertical="top"/>
    </xf>
    <xf numFmtId="164" fontId="7" fillId="6" borderId="5" xfId="0" applyNumberFormat="1" applyFont="1" applyFill="1" applyBorder="1" applyAlignment="1">
      <alignment horizontal="justify" vertical="center"/>
    </xf>
    <xf numFmtId="167" fontId="8" fillId="0" borderId="20" xfId="0" applyNumberFormat="1" applyFont="1" applyFill="1" applyBorder="1" applyAlignment="1">
      <alignment/>
    </xf>
    <xf numFmtId="167" fontId="8" fillId="0" borderId="18" xfId="0" applyNumberFormat="1" applyFont="1" applyFill="1" applyBorder="1" applyAlignment="1">
      <alignment horizontal="left" vertical="center"/>
    </xf>
    <xf numFmtId="167" fontId="8" fillId="0" borderId="19" xfId="0" applyNumberFormat="1" applyFont="1" applyFill="1" applyBorder="1" applyAlignment="1">
      <alignment horizontal="left" vertical="center"/>
    </xf>
    <xf numFmtId="167" fontId="8" fillId="0" borderId="17" xfId="0" applyNumberFormat="1" applyFont="1" applyFill="1" applyBorder="1" applyAlignment="1">
      <alignment horizontal="left" vertical="center"/>
    </xf>
    <xf numFmtId="166" fontId="8" fillId="0" borderId="18" xfId="0" applyNumberFormat="1" applyFont="1" applyFill="1" applyBorder="1" applyAlignment="1">
      <alignment horizontal="left" vertical="center"/>
    </xf>
    <xf numFmtId="167" fontId="8" fillId="0" borderId="20" xfId="0" applyNumberFormat="1" applyFont="1" applyFill="1" applyBorder="1" applyAlignment="1">
      <alignment horizontal="left" vertical="center"/>
    </xf>
    <xf numFmtId="167" fontId="8" fillId="0" borderId="16" xfId="0" applyNumberFormat="1" applyFont="1" applyFill="1" applyBorder="1" applyAlignment="1">
      <alignment horizontal="left" vertical="center"/>
    </xf>
    <xf numFmtId="165" fontId="7" fillId="0" borderId="5" xfId="0" applyNumberFormat="1" applyFont="1" applyFill="1" applyBorder="1" applyAlignment="1">
      <alignment horizontal="center"/>
    </xf>
    <xf numFmtId="166" fontId="8" fillId="0" borderId="24" xfId="0" applyNumberFormat="1" applyFont="1" applyFill="1" applyBorder="1" applyAlignment="1">
      <alignment vertical="center"/>
    </xf>
    <xf numFmtId="167" fontId="8" fillId="0" borderId="17" xfId="0" applyNumberFormat="1" applyFont="1" applyFill="1" applyBorder="1" applyAlignment="1">
      <alignment/>
    </xf>
    <xf numFmtId="167" fontId="8" fillId="0" borderId="18" xfId="0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/>
    </xf>
    <xf numFmtId="167" fontId="8" fillId="0" borderId="18" xfId="0" applyNumberFormat="1" applyFont="1" applyFill="1" applyBorder="1" applyAlignment="1">
      <alignment horizontal="left"/>
    </xf>
    <xf numFmtId="167" fontId="8" fillId="0" borderId="20" xfId="0" applyNumberFormat="1" applyFont="1" applyFill="1" applyBorder="1" applyAlignment="1">
      <alignment horizontal="center"/>
    </xf>
    <xf numFmtId="167" fontId="8" fillId="0" borderId="18" xfId="0" applyNumberFormat="1" applyFont="1" applyFill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/>
    </xf>
    <xf numFmtId="167" fontId="8" fillId="0" borderId="20" xfId="0" applyNumberFormat="1" applyFont="1" applyFill="1" applyBorder="1" applyAlignment="1">
      <alignment/>
    </xf>
    <xf numFmtId="167" fontId="8" fillId="0" borderId="18" xfId="0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/>
    </xf>
    <xf numFmtId="166" fontId="8" fillId="0" borderId="5" xfId="0" applyNumberFormat="1" applyFont="1" applyFill="1" applyBorder="1" applyAlignment="1">
      <alignment horizontal="left" vertical="top" wrapText="1"/>
    </xf>
    <xf numFmtId="164" fontId="8" fillId="0" borderId="24" xfId="0" applyFont="1" applyBorder="1" applyAlignment="1">
      <alignment horizontal="center" vertical="center"/>
    </xf>
    <xf numFmtId="167" fontId="8" fillId="0" borderId="17" xfId="0" applyNumberFormat="1" applyFont="1" applyFill="1" applyBorder="1" applyAlignment="1">
      <alignment/>
    </xf>
    <xf numFmtId="167" fontId="8" fillId="0" borderId="20" xfId="0" applyNumberFormat="1" applyFont="1" applyFill="1" applyBorder="1" applyAlignment="1">
      <alignment horizontal="center" vertical="top" wrapText="1"/>
    </xf>
    <xf numFmtId="167" fontId="8" fillId="0" borderId="18" xfId="0" applyNumberFormat="1" applyFont="1" applyFill="1" applyBorder="1" applyAlignment="1">
      <alignment horizontal="center" vertical="top" wrapText="1"/>
    </xf>
    <xf numFmtId="166" fontId="8" fillId="0" borderId="26" xfId="0" applyNumberFormat="1" applyFont="1" applyFill="1" applyBorder="1" applyAlignment="1">
      <alignment horizontal="left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6" fillId="0" borderId="5" xfId="0" applyFont="1" applyBorder="1" applyAlignment="1">
      <alignment vertical="center" wrapText="1"/>
    </xf>
    <xf numFmtId="166" fontId="8" fillId="0" borderId="26" xfId="0" applyNumberFormat="1" applyFont="1" applyFill="1" applyBorder="1" applyAlignment="1">
      <alignment vertical="center" wrapText="1"/>
    </xf>
    <xf numFmtId="164" fontId="8" fillId="0" borderId="17" xfId="0" applyFont="1" applyBorder="1" applyAlignment="1">
      <alignment horizontal="center" vertical="center"/>
    </xf>
    <xf numFmtId="164" fontId="8" fillId="0" borderId="18" xfId="0" applyFont="1" applyBorder="1" applyAlignment="1">
      <alignment horizontal="center" vertical="center"/>
    </xf>
    <xf numFmtId="166" fontId="8" fillId="0" borderId="26" xfId="0" applyNumberFormat="1" applyFont="1" applyFill="1" applyBorder="1" applyAlignment="1">
      <alignment horizontal="left" vertical="top" wrapText="1"/>
    </xf>
    <xf numFmtId="166" fontId="8" fillId="0" borderId="25" xfId="0" applyNumberFormat="1" applyFont="1" applyFill="1" applyBorder="1" applyAlignment="1">
      <alignment vertical="distributed" wrapText="1"/>
    </xf>
    <xf numFmtId="164" fontId="8" fillId="0" borderId="24" xfId="0" applyFont="1" applyBorder="1" applyAlignment="1">
      <alignment wrapText="1"/>
    </xf>
    <xf numFmtId="164" fontId="8" fillId="0" borderId="26" xfId="0" applyFont="1" applyBorder="1" applyAlignment="1">
      <alignment wrapText="1"/>
    </xf>
    <xf numFmtId="164" fontId="8" fillId="0" borderId="35" xfId="0" applyFont="1" applyBorder="1" applyAlignment="1">
      <alignment wrapText="1"/>
    </xf>
    <xf numFmtId="164" fontId="8" fillId="0" borderId="36" xfId="0" applyFont="1" applyBorder="1" applyAlignment="1">
      <alignment horizontal="center" vertical="center" wrapText="1"/>
    </xf>
    <xf numFmtId="164" fontId="8" fillId="0" borderId="28" xfId="0" applyFont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left" vertical="center"/>
    </xf>
    <xf numFmtId="166" fontId="8" fillId="0" borderId="4" xfId="0" applyNumberFormat="1" applyFont="1" applyFill="1" applyBorder="1" applyAlignment="1">
      <alignment horizontal="center" vertical="center" wrapText="1"/>
    </xf>
    <xf numFmtId="167" fontId="8" fillId="0" borderId="27" xfId="0" applyNumberFormat="1" applyFont="1" applyFill="1" applyBorder="1" applyAlignment="1">
      <alignment horizontal="center" vertical="top"/>
    </xf>
    <xf numFmtId="167" fontId="8" fillId="0" borderId="8" xfId="0" applyNumberFormat="1" applyFont="1" applyFill="1" applyBorder="1" applyAlignment="1">
      <alignment horizontal="center" vertical="top"/>
    </xf>
    <xf numFmtId="165" fontId="7" fillId="0" borderId="21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horizontal="left" vertical="center" wrapText="1"/>
    </xf>
    <xf numFmtId="166" fontId="8" fillId="0" borderId="21" xfId="0" applyNumberFormat="1" applyFont="1" applyFill="1" applyBorder="1" applyAlignment="1">
      <alignment horizontal="center" vertical="center"/>
    </xf>
    <xf numFmtId="167" fontId="8" fillId="0" borderId="36" xfId="0" applyNumberFormat="1" applyFont="1" applyFill="1" applyBorder="1" applyAlignment="1">
      <alignment horizontal="center" vertical="top"/>
    </xf>
    <xf numFmtId="167" fontId="8" fillId="0" borderId="28" xfId="0" applyNumberFormat="1" applyFont="1" applyFill="1" applyBorder="1" applyAlignment="1">
      <alignment horizontal="center" vertical="top"/>
    </xf>
    <xf numFmtId="164" fontId="7" fillId="0" borderId="38" xfId="0" applyNumberFormat="1" applyFont="1" applyFill="1" applyBorder="1" applyAlignment="1">
      <alignment horizontal="left" vertical="distributed" wrapText="1"/>
    </xf>
    <xf numFmtId="164" fontId="12" fillId="0" borderId="38" xfId="0" applyFont="1" applyBorder="1" applyAlignment="1">
      <alignment horizontal="center" vertical="center"/>
    </xf>
    <xf numFmtId="167" fontId="8" fillId="0" borderId="30" xfId="0" applyNumberFormat="1" applyFont="1" applyFill="1" applyBorder="1" applyAlignment="1">
      <alignment horizontal="center" vertical="center"/>
    </xf>
    <xf numFmtId="167" fontId="8" fillId="0" borderId="31" xfId="0" applyNumberFormat="1" applyFont="1" applyFill="1" applyBorder="1" applyAlignment="1">
      <alignment horizontal="center" vertical="center"/>
    </xf>
    <xf numFmtId="167" fontId="8" fillId="0" borderId="39" xfId="0" applyNumberFormat="1" applyFont="1" applyFill="1" applyBorder="1" applyAlignment="1">
      <alignment horizontal="center" vertical="center"/>
    </xf>
    <xf numFmtId="167" fontId="8" fillId="0" borderId="40" xfId="0" applyNumberFormat="1" applyFont="1" applyFill="1" applyBorder="1" applyAlignment="1">
      <alignment horizontal="center" vertical="center"/>
    </xf>
    <xf numFmtId="167" fontId="8" fillId="0" borderId="29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left" vertical="top" wrapText="1"/>
    </xf>
    <xf numFmtId="164" fontId="12" fillId="0" borderId="5" xfId="0" applyFont="1" applyBorder="1" applyAlignment="1">
      <alignment horizontal="center" vertical="center"/>
    </xf>
    <xf numFmtId="164" fontId="12" fillId="0" borderId="34" xfId="0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left" vertical="top" wrapText="1"/>
    </xf>
    <xf numFmtId="167" fontId="8" fillId="0" borderId="27" xfId="0" applyNumberFormat="1" applyFont="1" applyFill="1" applyBorder="1" applyAlignment="1">
      <alignment horizontal="center" vertical="center"/>
    </xf>
    <xf numFmtId="167" fontId="8" fillId="0" borderId="4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left" vertical="center" wrapText="1"/>
    </xf>
    <xf numFmtId="164" fontId="12" fillId="0" borderId="21" xfId="0" applyFont="1" applyBorder="1" applyAlignment="1">
      <alignment horizontal="center" vertical="center"/>
    </xf>
    <xf numFmtId="167" fontId="8" fillId="0" borderId="36" xfId="0" applyNumberFormat="1" applyFont="1" applyFill="1" applyBorder="1" applyAlignment="1">
      <alignment horizontal="center" vertical="center"/>
    </xf>
    <xf numFmtId="165" fontId="7" fillId="0" borderId="42" xfId="0" applyNumberFormat="1" applyFont="1" applyFill="1" applyBorder="1" applyAlignment="1">
      <alignment horizontal="center" vertical="center"/>
    </xf>
    <xf numFmtId="166" fontId="7" fillId="9" borderId="42" xfId="0" applyNumberFormat="1" applyFont="1" applyFill="1" applyBorder="1" applyAlignment="1">
      <alignment horizontal="center" vertical="center"/>
    </xf>
    <xf numFmtId="167" fontId="8" fillId="19" borderId="18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 horizontal="center" vertical="center"/>
    </xf>
    <xf numFmtId="164" fontId="13" fillId="6" borderId="15" xfId="0" applyFont="1" applyFill="1" applyBorder="1" applyAlignment="1">
      <alignment horizontal="left" vertical="top" wrapText="1"/>
    </xf>
    <xf numFmtId="164" fontId="13" fillId="0" borderId="14" xfId="0" applyFont="1" applyFill="1" applyBorder="1" applyAlignment="1">
      <alignment horizontal="left" vertical="top" wrapText="1"/>
    </xf>
    <xf numFmtId="165" fontId="9" fillId="0" borderId="21" xfId="0" applyNumberFormat="1" applyFont="1" applyFill="1" applyBorder="1" applyAlignment="1">
      <alignment horizontal="center" vertical="center"/>
    </xf>
    <xf numFmtId="164" fontId="6" fillId="0" borderId="21" xfId="0" applyFont="1" applyFill="1" applyBorder="1" applyAlignment="1">
      <alignment horizontal="left" vertical="top" wrapText="1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20" xfId="0" applyFont="1" applyFill="1" applyBorder="1" applyAlignment="1">
      <alignment horizontal="center" vertical="center"/>
    </xf>
    <xf numFmtId="164" fontId="6" fillId="0" borderId="18" xfId="0" applyFont="1" applyFill="1" applyBorder="1" applyAlignment="1">
      <alignment horizontal="center" vertical="center"/>
    </xf>
    <xf numFmtId="164" fontId="6" fillId="0" borderId="16" xfId="0" applyFont="1" applyFill="1" applyBorder="1" applyAlignment="1">
      <alignment horizontal="center" vertical="center"/>
    </xf>
    <xf numFmtId="164" fontId="6" fillId="0" borderId="17" xfId="0" applyFont="1" applyFill="1" applyBorder="1" applyAlignment="1">
      <alignment horizontal="center" vertical="center"/>
    </xf>
    <xf numFmtId="164" fontId="6" fillId="0" borderId="17" xfId="0" applyFont="1" applyFill="1" applyBorder="1" applyAlignment="1">
      <alignment horizontal="center" vertical="top"/>
    </xf>
    <xf numFmtId="164" fontId="6" fillId="0" borderId="18" xfId="0" applyFont="1" applyFill="1" applyBorder="1" applyAlignment="1">
      <alignment horizontal="center" vertical="top"/>
    </xf>
    <xf numFmtId="164" fontId="6" fillId="0" borderId="16" xfId="0" applyFont="1" applyFill="1" applyBorder="1" applyAlignment="1">
      <alignment horizontal="center" vertical="top"/>
    </xf>
    <xf numFmtId="166" fontId="6" fillId="0" borderId="21" xfId="0" applyNumberFormat="1" applyFont="1" applyFill="1" applyBorder="1" applyAlignment="1">
      <alignment horizontal="center" vertical="top"/>
    </xf>
    <xf numFmtId="164" fontId="6" fillId="0" borderId="22" xfId="0" applyFont="1" applyFill="1" applyBorder="1" applyAlignment="1">
      <alignment horizontal="center" vertical="center"/>
    </xf>
    <xf numFmtId="164" fontId="6" fillId="0" borderId="28" xfId="0" applyFont="1" applyFill="1" applyBorder="1" applyAlignment="1">
      <alignment horizontal="center" vertical="center"/>
    </xf>
    <xf numFmtId="164" fontId="6" fillId="0" borderId="23" xfId="0" applyFont="1" applyFill="1" applyBorder="1" applyAlignment="1">
      <alignment horizontal="center" vertical="center"/>
    </xf>
    <xf numFmtId="164" fontId="6" fillId="0" borderId="36" xfId="0" applyFont="1" applyFill="1" applyBorder="1" applyAlignment="1">
      <alignment horizontal="center" vertical="center"/>
    </xf>
    <xf numFmtId="164" fontId="6" fillId="0" borderId="36" xfId="0" applyFont="1" applyFill="1" applyBorder="1" applyAlignment="1">
      <alignment horizontal="center" vertical="top"/>
    </xf>
    <xf numFmtId="164" fontId="6" fillId="0" borderId="28" xfId="0" applyFont="1" applyFill="1" applyBorder="1" applyAlignment="1">
      <alignment horizontal="center" vertical="top"/>
    </xf>
    <xf numFmtId="164" fontId="6" fillId="0" borderId="23" xfId="0" applyFont="1" applyFill="1" applyBorder="1" applyAlignment="1">
      <alignment horizontal="center" vertical="top"/>
    </xf>
    <xf numFmtId="166" fontId="7" fillId="9" borderId="10" xfId="0" applyNumberFormat="1" applyFont="1" applyFill="1" applyBorder="1" applyAlignment="1">
      <alignment horizontal="left" vertical="center" wrapText="1"/>
    </xf>
    <xf numFmtId="164" fontId="8" fillId="9" borderId="13" xfId="0" applyNumberFormat="1" applyFont="1" applyFill="1" applyBorder="1" applyAlignment="1">
      <alignment horizontal="center" vertical="center"/>
    </xf>
    <xf numFmtId="164" fontId="6" fillId="9" borderId="11" xfId="0" applyFont="1" applyFill="1" applyBorder="1" applyAlignment="1">
      <alignment horizontal="center" vertical="center"/>
    </xf>
    <xf numFmtId="164" fontId="6" fillId="9" borderId="12" xfId="0" applyFont="1" applyFill="1" applyBorder="1" applyAlignment="1">
      <alignment horizontal="center" vertical="center"/>
    </xf>
    <xf numFmtId="164" fontId="6" fillId="9" borderId="13" xfId="0" applyFont="1" applyFill="1" applyBorder="1" applyAlignment="1">
      <alignment horizontal="center" vertical="center"/>
    </xf>
    <xf numFmtId="164" fontId="13" fillId="9" borderId="43" xfId="0" applyFont="1" applyFill="1" applyBorder="1" applyAlignment="1">
      <alignment horizontal="center" vertical="center"/>
    </xf>
    <xf numFmtId="164" fontId="6" fillId="9" borderId="43" xfId="0" applyFont="1" applyFill="1" applyBorder="1" applyAlignment="1">
      <alignment horizontal="center" vertical="top"/>
    </xf>
    <xf numFmtId="164" fontId="6" fillId="9" borderId="12" xfId="0" applyFont="1" applyFill="1" applyBorder="1" applyAlignment="1">
      <alignment horizontal="center" vertical="top"/>
    </xf>
    <xf numFmtId="164" fontId="6" fillId="9" borderId="13" xfId="0" applyFont="1" applyFill="1" applyBorder="1" applyAlignment="1">
      <alignment horizontal="center" vertical="top"/>
    </xf>
    <xf numFmtId="164" fontId="7" fillId="6" borderId="26" xfId="0" applyNumberFormat="1" applyFont="1" applyFill="1" applyBorder="1" applyAlignment="1">
      <alignment horizontal="justify" vertical="center"/>
    </xf>
    <xf numFmtId="164" fontId="7" fillId="0" borderId="16" xfId="0" applyNumberFormat="1" applyFont="1" applyFill="1" applyBorder="1" applyAlignment="1">
      <alignment horizontal="left" vertical="center"/>
    </xf>
    <xf numFmtId="164" fontId="12" fillId="0" borderId="34" xfId="0" applyFont="1" applyBorder="1" applyAlignment="1">
      <alignment horizontal="center" vertical="center" wrapText="1"/>
    </xf>
    <xf numFmtId="166" fontId="8" fillId="0" borderId="31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164" fontId="8" fillId="0" borderId="0" xfId="0" applyFont="1" applyBorder="1" applyAlignment="1">
      <alignment horizontal="left" vertical="center" wrapText="1"/>
    </xf>
    <xf numFmtId="164" fontId="12" fillId="0" borderId="5" xfId="0" applyFont="1" applyFill="1" applyBorder="1" applyAlignment="1">
      <alignment horizontal="center" vertical="center"/>
    </xf>
    <xf numFmtId="164" fontId="12" fillId="0" borderId="34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8" fillId="0" borderId="33" xfId="0" applyNumberFormat="1" applyFont="1" applyFill="1" applyBorder="1" applyAlignment="1">
      <alignment horizontal="left" vertical="center" wrapText="1"/>
    </xf>
    <xf numFmtId="166" fontId="8" fillId="0" borderId="33" xfId="0" applyNumberFormat="1" applyFont="1" applyFill="1" applyBorder="1" applyAlignment="1">
      <alignment horizontal="left" vertical="center" wrapText="1"/>
    </xf>
    <xf numFmtId="164" fontId="8" fillId="0" borderId="34" xfId="0" applyFont="1" applyBorder="1" applyAlignment="1">
      <alignment horizontal="center" vertical="center"/>
    </xf>
    <xf numFmtId="169" fontId="8" fillId="0" borderId="18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left" vertical="center" wrapText="1"/>
    </xf>
    <xf numFmtId="164" fontId="8" fillId="0" borderId="19" xfId="0" applyFont="1" applyBorder="1" applyAlignment="1">
      <alignment horizontal="left" vertical="top" wrapText="1"/>
    </xf>
    <xf numFmtId="164" fontId="8" fillId="0" borderId="0" xfId="0" applyFont="1" applyBorder="1" applyAlignment="1">
      <alignment horizontal="left" wrapText="1"/>
    </xf>
    <xf numFmtId="164" fontId="8" fillId="0" borderId="41" xfId="0" applyFont="1" applyBorder="1" applyAlignment="1">
      <alignment wrapText="1"/>
    </xf>
    <xf numFmtId="164" fontId="8" fillId="0" borderId="44" xfId="0" applyFont="1" applyBorder="1" applyAlignment="1">
      <alignment horizontal="center" vertical="center"/>
    </xf>
    <xf numFmtId="165" fontId="9" fillId="0" borderId="4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left" vertical="center" wrapText="1"/>
    </xf>
    <xf numFmtId="166" fontId="7" fillId="0" borderId="4" xfId="0" applyNumberFormat="1" applyFont="1" applyFill="1" applyBorder="1" applyAlignment="1">
      <alignment horizontal="left" vertical="center"/>
    </xf>
    <xf numFmtId="166" fontId="7" fillId="0" borderId="34" xfId="0" applyNumberFormat="1" applyFont="1" applyFill="1" applyBorder="1" applyAlignment="1">
      <alignment horizontal="left" vertical="center"/>
    </xf>
    <xf numFmtId="164" fontId="12" fillId="0" borderId="18" xfId="0" applyFont="1" applyFill="1" applyBorder="1" applyAlignment="1">
      <alignment horizontal="center" vertical="center" wrapText="1"/>
    </xf>
    <xf numFmtId="164" fontId="12" fillId="0" borderId="18" xfId="0" applyFont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/>
    </xf>
    <xf numFmtId="167" fontId="8" fillId="0" borderId="20" xfId="0" applyNumberFormat="1" applyFont="1" applyFill="1" applyBorder="1" applyAlignment="1">
      <alignment vertical="center"/>
    </xf>
    <xf numFmtId="167" fontId="8" fillId="0" borderId="26" xfId="0" applyNumberFormat="1" applyFont="1" applyFill="1" applyBorder="1" applyAlignment="1">
      <alignment vertical="center"/>
    </xf>
    <xf numFmtId="164" fontId="12" fillId="0" borderId="5" xfId="0" applyFont="1" applyFill="1" applyBorder="1" applyAlignment="1">
      <alignment horizontal="center" vertical="center" wrapText="1"/>
    </xf>
    <xf numFmtId="164" fontId="12" fillId="0" borderId="5" xfId="42" applyFont="1" applyBorder="1" applyAlignment="1">
      <alignment horizontal="left" vertical="center" wrapText="1"/>
      <protection/>
    </xf>
    <xf numFmtId="167" fontId="8" fillId="0" borderId="32" xfId="0" applyNumberFormat="1" applyFont="1" applyFill="1" applyBorder="1" applyAlignment="1">
      <alignment vertical="center"/>
    </xf>
    <xf numFmtId="164" fontId="12" fillId="0" borderId="20" xfId="0" applyFont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/>
    </xf>
    <xf numFmtId="164" fontId="12" fillId="0" borderId="20" xfId="0" applyFont="1" applyBorder="1" applyAlignment="1">
      <alignment horizontal="center" vertical="center"/>
    </xf>
    <xf numFmtId="164" fontId="12" fillId="0" borderId="18" xfId="0" applyFont="1" applyBorder="1" applyAlignment="1">
      <alignment horizontal="center" vertical="center"/>
    </xf>
    <xf numFmtId="164" fontId="12" fillId="0" borderId="18" xfId="0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left" vertical="center" wrapText="1"/>
    </xf>
    <xf numFmtId="164" fontId="12" fillId="0" borderId="21" xfId="0" applyFont="1" applyFill="1" applyBorder="1" applyAlignment="1">
      <alignment horizontal="center" vertical="center" wrapText="1"/>
    </xf>
    <xf numFmtId="164" fontId="12" fillId="0" borderId="22" xfId="0" applyFont="1" applyBorder="1" applyAlignment="1">
      <alignment horizontal="center" vertical="center"/>
    </xf>
    <xf numFmtId="166" fontId="7" fillId="0" borderId="45" xfId="0" applyNumberFormat="1" applyFont="1" applyFill="1" applyBorder="1" applyAlignment="1">
      <alignment horizontal="left" vertical="center" wrapText="1"/>
    </xf>
    <xf numFmtId="164" fontId="8" fillId="0" borderId="6" xfId="0" applyFont="1" applyFill="1" applyBorder="1" applyAlignment="1">
      <alignment/>
    </xf>
    <xf numFmtId="164" fontId="8" fillId="0" borderId="20" xfId="0" applyFont="1" applyBorder="1" applyAlignment="1">
      <alignment horizontal="center"/>
    </xf>
    <xf numFmtId="164" fontId="8" fillId="0" borderId="18" xfId="0" applyFont="1" applyBorder="1" applyAlignment="1">
      <alignment horizontal="center"/>
    </xf>
    <xf numFmtId="164" fontId="8" fillId="0" borderId="20" xfId="0" applyFont="1" applyBorder="1" applyAlignment="1">
      <alignment horizontal="center" vertical="center"/>
    </xf>
    <xf numFmtId="164" fontId="8" fillId="0" borderId="18" xfId="0" applyFont="1" applyFill="1" applyBorder="1" applyAlignment="1">
      <alignment horizontal="center"/>
    </xf>
    <xf numFmtId="164" fontId="8" fillId="0" borderId="5" xfId="0" applyFont="1" applyBorder="1" applyAlignment="1">
      <alignment horizontal="center" vertical="distributed" wrapText="1"/>
    </xf>
    <xf numFmtId="164" fontId="8" fillId="0" borderId="5" xfId="52" applyFont="1" applyBorder="1" applyAlignment="1">
      <alignment horizontal="left" vertical="top" wrapText="1"/>
      <protection/>
    </xf>
    <xf numFmtId="164" fontId="8" fillId="0" borderId="5" xfId="52" applyFont="1" applyBorder="1" applyAlignment="1">
      <alignment horizontal="left"/>
      <protection/>
    </xf>
    <xf numFmtId="164" fontId="8" fillId="0" borderId="20" xfId="52" applyFont="1" applyBorder="1" applyAlignment="1">
      <alignment horizontal="center"/>
      <protection/>
    </xf>
    <xf numFmtId="164" fontId="8" fillId="0" borderId="18" xfId="52" applyFont="1" applyBorder="1" applyAlignment="1">
      <alignment horizontal="center"/>
      <protection/>
    </xf>
    <xf numFmtId="164" fontId="8" fillId="0" borderId="16" xfId="52" applyFont="1" applyBorder="1" applyAlignment="1">
      <alignment horizontal="center"/>
      <protection/>
    </xf>
    <xf numFmtId="165" fontId="9" fillId="0" borderId="34" xfId="0" applyNumberFormat="1" applyFont="1" applyFill="1" applyBorder="1" applyAlignment="1">
      <alignment horizontal="center" vertical="center"/>
    </xf>
    <xf numFmtId="164" fontId="8" fillId="0" borderId="20" xfId="52" applyFont="1" applyBorder="1" applyAlignment="1">
      <alignment horizontal="center" wrapText="1"/>
      <protection/>
    </xf>
    <xf numFmtId="164" fontId="8" fillId="0" borderId="18" xfId="52" applyFont="1" applyBorder="1" applyAlignment="1">
      <alignment horizontal="center" wrapText="1"/>
      <protection/>
    </xf>
    <xf numFmtId="164" fontId="8" fillId="0" borderId="16" xfId="52" applyFont="1" applyBorder="1" applyAlignment="1">
      <alignment horizontal="center" wrapText="1"/>
      <protection/>
    </xf>
    <xf numFmtId="164" fontId="8" fillId="0" borderId="21" xfId="52" applyFont="1" applyBorder="1" applyAlignment="1">
      <alignment horizontal="left" vertical="top" wrapText="1"/>
      <protection/>
    </xf>
    <xf numFmtId="164" fontId="8" fillId="0" borderId="21" xfId="52" applyFont="1" applyBorder="1" applyAlignment="1">
      <alignment horizontal="left"/>
      <protection/>
    </xf>
    <xf numFmtId="164" fontId="8" fillId="0" borderId="22" xfId="52" applyFont="1" applyBorder="1" applyAlignment="1">
      <alignment horizontal="center"/>
      <protection/>
    </xf>
    <xf numFmtId="164" fontId="8" fillId="0" borderId="23" xfId="52" applyFont="1" applyBorder="1" applyAlignment="1">
      <alignment horizontal="center"/>
      <protection/>
    </xf>
    <xf numFmtId="164" fontId="8" fillId="0" borderId="22" xfId="52" applyFont="1" applyBorder="1" applyAlignment="1">
      <alignment horizontal="center" wrapText="1"/>
      <protection/>
    </xf>
    <xf numFmtId="164" fontId="8" fillId="0" borderId="23" xfId="52" applyFont="1" applyBorder="1" applyAlignment="1">
      <alignment horizontal="center" wrapText="1"/>
      <protection/>
    </xf>
    <xf numFmtId="164" fontId="7" fillId="6" borderId="14" xfId="0" applyNumberFormat="1" applyFont="1" applyFill="1" applyBorder="1" applyAlignment="1">
      <alignment horizontal="justify" vertical="center"/>
    </xf>
    <xf numFmtId="166" fontId="7" fillId="0" borderId="14" xfId="0" applyNumberFormat="1" applyFont="1" applyFill="1" applyBorder="1" applyAlignment="1">
      <alignment horizontal="left" vertical="distributed" wrapText="1"/>
    </xf>
    <xf numFmtId="164" fontId="8" fillId="0" borderId="0" xfId="0" applyFont="1" applyBorder="1" applyAlignment="1">
      <alignment horizontal="center"/>
    </xf>
    <xf numFmtId="164" fontId="8" fillId="0" borderId="21" xfId="0" applyNumberFormat="1" applyFont="1" applyFill="1" applyBorder="1" applyAlignment="1">
      <alignment horizontal="left" vertical="center" wrapText="1"/>
    </xf>
    <xf numFmtId="164" fontId="8" fillId="0" borderId="24" xfId="0" applyFont="1" applyFill="1" applyBorder="1" applyAlignment="1">
      <alignment horizontal="left" vertical="center" wrapText="1"/>
    </xf>
    <xf numFmtId="164" fontId="8" fillId="0" borderId="46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left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left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vertical="center" wrapText="1"/>
    </xf>
    <xf numFmtId="164" fontId="8" fillId="0" borderId="5" xfId="0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/>
    </xf>
    <xf numFmtId="165" fontId="8" fillId="0" borderId="19" xfId="0" applyNumberFormat="1" applyFont="1" applyFill="1" applyBorder="1" applyAlignment="1">
      <alignment vertical="center"/>
    </xf>
    <xf numFmtId="165" fontId="7" fillId="0" borderId="46" xfId="0" applyNumberFormat="1" applyFont="1" applyFill="1" applyBorder="1" applyAlignment="1">
      <alignment horizontal="center" vertical="top" wrapText="1"/>
    </xf>
    <xf numFmtId="164" fontId="8" fillId="0" borderId="47" xfId="0" applyNumberFormat="1" applyFont="1" applyFill="1" applyBorder="1" applyAlignment="1">
      <alignment horizontal="justify" vertical="top"/>
    </xf>
    <xf numFmtId="164" fontId="8" fillId="0" borderId="37" xfId="0" applyFont="1" applyFill="1" applyBorder="1" applyAlignment="1">
      <alignment horizontal="left" vertical="center" wrapText="1"/>
    </xf>
    <xf numFmtId="165" fontId="8" fillId="0" borderId="35" xfId="0" applyNumberFormat="1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165" fontId="7" fillId="0" borderId="14" xfId="44" applyNumberFormat="1" applyFont="1" applyFill="1" applyBorder="1" applyAlignment="1">
      <alignment horizontal="left" vertical="center" wrapText="1"/>
      <protection/>
    </xf>
    <xf numFmtId="164" fontId="7" fillId="20" borderId="5" xfId="0" applyNumberFormat="1" applyFont="1" applyFill="1" applyBorder="1" applyAlignment="1">
      <alignment horizontal="justify" vertical="center"/>
    </xf>
    <xf numFmtId="165" fontId="7" fillId="0" borderId="5" xfId="44" applyNumberFormat="1" applyFont="1" applyFill="1" applyBorder="1" applyAlignment="1">
      <alignment horizontal="left" vertical="center" wrapText="1"/>
      <protection/>
    </xf>
    <xf numFmtId="164" fontId="8" fillId="0" borderId="24" xfId="0" applyNumberFormat="1" applyFont="1" applyFill="1" applyBorder="1" applyAlignment="1">
      <alignment horizontal="left" vertical="center" wrapText="1"/>
    </xf>
    <xf numFmtId="165" fontId="8" fillId="0" borderId="5" xfId="44" applyNumberFormat="1" applyFont="1" applyFill="1" applyBorder="1" applyAlignment="1">
      <alignment horizontal="center" vertical="center" wrapText="1"/>
      <protection/>
    </xf>
    <xf numFmtId="166" fontId="8" fillId="0" borderId="18" xfId="0" applyNumberFormat="1" applyFont="1" applyFill="1" applyBorder="1" applyAlignment="1">
      <alignment horizontal="center" vertical="top"/>
    </xf>
    <xf numFmtId="167" fontId="8" fillId="0" borderId="17" xfId="0" applyNumberFormat="1" applyFont="1" applyFill="1" applyBorder="1" applyAlignment="1">
      <alignment horizontal="center"/>
    </xf>
    <xf numFmtId="165" fontId="8" fillId="0" borderId="4" xfId="44" applyNumberFormat="1" applyFont="1" applyFill="1" applyBorder="1" applyAlignment="1">
      <alignment horizontal="center" vertical="center" wrapText="1"/>
      <protection/>
    </xf>
    <xf numFmtId="167" fontId="8" fillId="0" borderId="27" xfId="0" applyNumberFormat="1" applyFont="1" applyFill="1" applyBorder="1" applyAlignment="1">
      <alignment horizontal="center"/>
    </xf>
    <xf numFmtId="167" fontId="8" fillId="0" borderId="8" xfId="0" applyNumberFormat="1" applyFont="1" applyFill="1" applyBorder="1" applyAlignment="1">
      <alignment horizontal="center"/>
    </xf>
    <xf numFmtId="165" fontId="8" fillId="0" borderId="5" xfId="44" applyNumberFormat="1" applyFont="1" applyFill="1" applyBorder="1" applyAlignment="1">
      <alignment horizontal="left" vertical="center" wrapText="1"/>
      <protection/>
    </xf>
    <xf numFmtId="167" fontId="8" fillId="0" borderId="20" xfId="44" applyNumberFormat="1" applyFont="1" applyFill="1" applyBorder="1" applyAlignment="1">
      <alignment horizontal="center" vertical="center" wrapText="1"/>
      <protection/>
    </xf>
    <xf numFmtId="167" fontId="8" fillId="0" borderId="18" xfId="44" applyNumberFormat="1" applyFont="1" applyFill="1" applyBorder="1" applyAlignment="1">
      <alignment horizontal="center" vertical="center"/>
      <protection/>
    </xf>
    <xf numFmtId="167" fontId="8" fillId="0" borderId="18" xfId="44" applyNumberFormat="1" applyFont="1" applyFill="1" applyBorder="1" applyAlignment="1">
      <alignment horizontal="center" vertical="center" wrapText="1"/>
      <protection/>
    </xf>
    <xf numFmtId="167" fontId="8" fillId="0" borderId="18" xfId="0" applyNumberFormat="1" applyFont="1" applyFill="1" applyBorder="1" applyAlignment="1">
      <alignment vertical="center"/>
    </xf>
    <xf numFmtId="167" fontId="8" fillId="0" borderId="40" xfId="0" applyNumberFormat="1" applyFont="1" applyFill="1" applyBorder="1" applyAlignment="1">
      <alignment vertical="center"/>
    </xf>
    <xf numFmtId="167" fontId="8" fillId="0" borderId="31" xfId="0" applyNumberFormat="1" applyFont="1" applyFill="1" applyBorder="1" applyAlignment="1">
      <alignment vertical="center"/>
    </xf>
    <xf numFmtId="167" fontId="8" fillId="0" borderId="20" xfId="44" applyNumberFormat="1" applyFont="1" applyFill="1" applyBorder="1" applyAlignment="1">
      <alignment horizontal="center" vertical="center"/>
      <protection/>
    </xf>
    <xf numFmtId="165" fontId="8" fillId="0" borderId="21" xfId="44" applyNumberFormat="1" applyFont="1" applyFill="1" applyBorder="1" applyAlignment="1">
      <alignment horizontal="center" vertical="center" wrapText="1"/>
      <protection/>
    </xf>
    <xf numFmtId="167" fontId="8" fillId="0" borderId="48" xfId="44" applyNumberFormat="1" applyFont="1" applyFill="1" applyBorder="1" applyAlignment="1">
      <alignment horizontal="center" vertical="center"/>
      <protection/>
    </xf>
    <xf numFmtId="167" fontId="8" fillId="0" borderId="49" xfId="44" applyNumberFormat="1" applyFont="1" applyFill="1" applyBorder="1" applyAlignment="1">
      <alignment horizontal="center" vertical="center"/>
      <protection/>
    </xf>
    <xf numFmtId="167" fontId="8" fillId="0" borderId="50" xfId="0" applyNumberFormat="1" applyFont="1" applyFill="1" applyBorder="1" applyAlignment="1">
      <alignment horizontal="center" vertical="center"/>
    </xf>
    <xf numFmtId="167" fontId="8" fillId="0" borderId="49" xfId="0" applyNumberFormat="1" applyFont="1" applyFill="1" applyBorder="1" applyAlignment="1">
      <alignment horizontal="center" vertical="center"/>
    </xf>
    <xf numFmtId="167" fontId="8" fillId="0" borderId="51" xfId="0" applyNumberFormat="1" applyFont="1" applyFill="1" applyBorder="1" applyAlignment="1">
      <alignment horizontal="center" vertical="center"/>
    </xf>
    <xf numFmtId="167" fontId="8" fillId="0" borderId="52" xfId="0" applyNumberFormat="1" applyFont="1" applyFill="1" applyBorder="1" applyAlignment="1">
      <alignment horizontal="center" vertical="center"/>
    </xf>
    <xf numFmtId="165" fontId="9" fillId="0" borderId="33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/>
    </xf>
    <xf numFmtId="165" fontId="7" fillId="0" borderId="38" xfId="0" applyNumberFormat="1" applyFont="1" applyFill="1" applyBorder="1" applyAlignment="1">
      <alignment horizontal="center" vertical="center" wrapText="1"/>
    </xf>
    <xf numFmtId="166" fontId="8" fillId="0" borderId="53" xfId="0" applyNumberFormat="1" applyFont="1" applyFill="1" applyBorder="1" applyAlignment="1">
      <alignment horizontal="left" vertical="center" wrapText="1"/>
    </xf>
    <xf numFmtId="165" fontId="8" fillId="0" borderId="38" xfId="0" applyNumberFormat="1" applyFont="1" applyFill="1" applyBorder="1" applyAlignment="1">
      <alignment horizontal="center" vertical="center"/>
    </xf>
    <xf numFmtId="164" fontId="8" fillId="0" borderId="29" xfId="0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9" fillId="0" borderId="42" xfId="0" applyNumberFormat="1" applyFont="1" applyFill="1" applyBorder="1" applyAlignment="1">
      <alignment horizontal="center" vertical="center"/>
    </xf>
    <xf numFmtId="166" fontId="7" fillId="0" borderId="54" xfId="0" applyNumberFormat="1" applyFont="1" applyFill="1" applyBorder="1" applyAlignment="1">
      <alignment horizontal="left" vertical="center" wrapText="1"/>
    </xf>
    <xf numFmtId="166" fontId="8" fillId="0" borderId="55" xfId="0" applyNumberFormat="1" applyFont="1" applyFill="1" applyBorder="1" applyAlignment="1">
      <alignment horizontal="left" vertical="center" wrapText="1"/>
    </xf>
    <xf numFmtId="167" fontId="8" fillId="0" borderId="56" xfId="0" applyNumberFormat="1" applyFont="1" applyFill="1" applyBorder="1" applyAlignment="1">
      <alignment horizontal="center" vertical="center"/>
    </xf>
    <xf numFmtId="165" fontId="9" fillId="0" borderId="57" xfId="0" applyNumberFormat="1" applyFont="1" applyFill="1" applyBorder="1" applyAlignment="1">
      <alignment horizontal="center" vertical="center"/>
    </xf>
    <xf numFmtId="164" fontId="9" fillId="0" borderId="2" xfId="47" applyFont="1" applyFill="1" applyBorder="1" applyAlignment="1">
      <alignment horizontal="left" vertical="top"/>
      <protection/>
    </xf>
    <xf numFmtId="164" fontId="8" fillId="0" borderId="14" xfId="43" applyFont="1" applyBorder="1" applyAlignment="1">
      <alignment horizontal="center" vertical="top" wrapText="1"/>
      <protection/>
    </xf>
    <xf numFmtId="164" fontId="8" fillId="0" borderId="58" xfId="43" applyFont="1" applyBorder="1" applyAlignment="1">
      <alignment vertical="center" wrapText="1"/>
      <protection/>
    </xf>
    <xf numFmtId="164" fontId="8" fillId="0" borderId="59" xfId="43" applyFont="1" applyBorder="1" applyAlignment="1">
      <alignment vertical="center" wrapText="1"/>
      <protection/>
    </xf>
    <xf numFmtId="164" fontId="8" fillId="0" borderId="60" xfId="43" applyFont="1" applyBorder="1" applyAlignment="1">
      <alignment vertical="center" wrapText="1"/>
      <protection/>
    </xf>
    <xf numFmtId="164" fontId="8" fillId="0" borderId="54" xfId="43" applyFont="1" applyBorder="1" applyAlignment="1">
      <alignment vertical="center" wrapText="1"/>
      <protection/>
    </xf>
    <xf numFmtId="164" fontId="8" fillId="0" borderId="45" xfId="43" applyFont="1" applyBorder="1" applyAlignment="1">
      <alignment vertical="center" wrapText="1"/>
      <protection/>
    </xf>
    <xf numFmtId="164" fontId="8" fillId="0" borderId="58" xfId="43" applyFont="1" applyBorder="1" applyAlignment="1">
      <alignment horizontal="center" vertical="center" wrapText="1"/>
      <protection/>
    </xf>
    <xf numFmtId="164" fontId="8" fillId="0" borderId="59" xfId="43" applyFont="1" applyBorder="1" applyAlignment="1">
      <alignment horizontal="center" vertical="center" wrapText="1"/>
      <protection/>
    </xf>
    <xf numFmtId="164" fontId="8" fillId="0" borderId="5" xfId="43" applyFont="1" applyBorder="1" applyAlignment="1">
      <alignment horizontal="center" vertical="top" wrapText="1"/>
      <protection/>
    </xf>
    <xf numFmtId="164" fontId="8" fillId="0" borderId="17" xfId="43" applyFont="1" applyBorder="1" applyAlignment="1">
      <alignment vertical="center" wrapText="1"/>
      <protection/>
    </xf>
    <xf numFmtId="164" fontId="8" fillId="0" borderId="18" xfId="43" applyFont="1" applyBorder="1" applyAlignment="1">
      <alignment vertical="center" wrapText="1"/>
      <protection/>
    </xf>
    <xf numFmtId="164" fontId="8" fillId="0" borderId="19" xfId="43" applyFont="1" applyBorder="1" applyAlignment="1">
      <alignment vertical="center" wrapText="1"/>
      <protection/>
    </xf>
    <xf numFmtId="164" fontId="8" fillId="0" borderId="20" xfId="43" applyFont="1" applyBorder="1" applyAlignment="1">
      <alignment vertical="center" wrapText="1"/>
      <protection/>
    </xf>
    <xf numFmtId="164" fontId="8" fillId="0" borderId="16" xfId="43" applyFont="1" applyBorder="1" applyAlignment="1">
      <alignment vertical="center" wrapText="1"/>
      <protection/>
    </xf>
    <xf numFmtId="164" fontId="8" fillId="0" borderId="17" xfId="43" applyFont="1" applyBorder="1" applyAlignment="1">
      <alignment horizontal="center" vertical="center" wrapText="1"/>
      <protection/>
    </xf>
    <xf numFmtId="164" fontId="8" fillId="0" borderId="18" xfId="43" applyFont="1" applyBorder="1" applyAlignment="1">
      <alignment horizontal="center" vertical="center" wrapText="1"/>
      <protection/>
    </xf>
    <xf numFmtId="164" fontId="8" fillId="0" borderId="20" xfId="43" applyFont="1" applyBorder="1" applyAlignment="1">
      <alignment horizontal="center" vertical="center" wrapText="1"/>
      <protection/>
    </xf>
    <xf numFmtId="164" fontId="8" fillId="0" borderId="26" xfId="43" applyFont="1" applyBorder="1" applyAlignment="1">
      <alignment vertical="center" wrapText="1"/>
      <protection/>
    </xf>
    <xf numFmtId="164" fontId="8" fillId="0" borderId="5" xfId="43" applyFont="1" applyBorder="1" applyAlignment="1">
      <alignment horizontal="center" vertical="center" wrapText="1"/>
      <protection/>
    </xf>
    <xf numFmtId="164" fontId="8" fillId="0" borderId="21" xfId="43" applyFont="1" applyBorder="1" applyAlignment="1">
      <alignment horizontal="center" vertical="center" wrapText="1"/>
      <protection/>
    </xf>
    <xf numFmtId="164" fontId="8" fillId="0" borderId="36" xfId="43" applyFont="1" applyBorder="1" applyAlignment="1">
      <alignment horizontal="center" vertical="center" wrapText="1"/>
      <protection/>
    </xf>
    <xf numFmtId="164" fontId="8" fillId="0" borderId="28" xfId="43" applyFont="1" applyBorder="1" applyAlignment="1">
      <alignment horizontal="center" vertical="center" wrapText="1"/>
      <protection/>
    </xf>
    <xf numFmtId="164" fontId="8" fillId="0" borderId="56" xfId="43" applyFont="1" applyBorder="1" applyAlignment="1">
      <alignment horizontal="center" vertical="center" wrapText="1"/>
      <protection/>
    </xf>
    <xf numFmtId="164" fontId="8" fillId="0" borderId="22" xfId="43" applyFont="1" applyBorder="1" applyAlignment="1">
      <alignment horizontal="center" vertical="center" wrapText="1"/>
      <protection/>
    </xf>
    <xf numFmtId="164" fontId="8" fillId="0" borderId="14" xfId="0" applyNumberFormat="1" applyFont="1" applyFill="1" applyBorder="1" applyAlignment="1">
      <alignment horizontal="center" vertical="center"/>
    </xf>
    <xf numFmtId="167" fontId="8" fillId="0" borderId="54" xfId="0" applyNumberFormat="1" applyFont="1" applyFill="1" applyBorder="1" applyAlignment="1">
      <alignment/>
    </xf>
    <xf numFmtId="167" fontId="8" fillId="0" borderId="59" xfId="0" applyNumberFormat="1" applyFont="1" applyFill="1" applyBorder="1" applyAlignment="1">
      <alignment horizontal="left" vertical="center"/>
    </xf>
    <xf numFmtId="167" fontId="8" fillId="0" borderId="45" xfId="0" applyNumberFormat="1" applyFont="1" applyFill="1" applyBorder="1" applyAlignment="1">
      <alignment horizontal="left" vertical="center"/>
    </xf>
    <xf numFmtId="167" fontId="8" fillId="0" borderId="54" xfId="0" applyNumberFormat="1" applyFont="1" applyFill="1" applyBorder="1" applyAlignment="1">
      <alignment horizontal="left" vertical="center"/>
    </xf>
    <xf numFmtId="166" fontId="8" fillId="0" borderId="59" xfId="0" applyNumberFormat="1" applyFont="1" applyFill="1" applyBorder="1" applyAlignment="1">
      <alignment horizontal="left" vertical="center"/>
    </xf>
    <xf numFmtId="166" fontId="8" fillId="0" borderId="45" xfId="0" applyNumberFormat="1" applyFont="1" applyFill="1" applyBorder="1" applyAlignment="1">
      <alignment horizontal="left" vertical="center"/>
    </xf>
    <xf numFmtId="165" fontId="7" fillId="0" borderId="38" xfId="0" applyNumberFormat="1" applyFont="1" applyFill="1" applyBorder="1" applyAlignment="1">
      <alignment horizontal="center" vertical="top" wrapText="1"/>
    </xf>
    <xf numFmtId="164" fontId="8" fillId="0" borderId="53" xfId="0" applyFont="1" applyFill="1" applyBorder="1" applyAlignment="1">
      <alignment horizontal="center" vertical="center"/>
    </xf>
    <xf numFmtId="164" fontId="8" fillId="0" borderId="30" xfId="0" applyFont="1" applyFill="1" applyBorder="1" applyAlignment="1">
      <alignment horizontal="center" vertical="center"/>
    </xf>
    <xf numFmtId="164" fontId="8" fillId="0" borderId="31" xfId="0" applyFont="1" applyFill="1" applyBorder="1" applyAlignment="1">
      <alignment horizontal="center" vertical="center"/>
    </xf>
    <xf numFmtId="164" fontId="8" fillId="0" borderId="40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27" xfId="0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top" wrapText="1"/>
    </xf>
    <xf numFmtId="166" fontId="7" fillId="0" borderId="45" xfId="0" applyNumberFormat="1" applyFont="1" applyFill="1" applyBorder="1" applyAlignment="1">
      <alignment horizontal="left" vertical="center"/>
    </xf>
    <xf numFmtId="164" fontId="8" fillId="0" borderId="5" xfId="0" applyFont="1" applyFill="1" applyBorder="1" applyAlignment="1">
      <alignment vertical="distributed" wrapText="1"/>
    </xf>
    <xf numFmtId="165" fontId="7" fillId="0" borderId="22" xfId="0" applyNumberFormat="1" applyFont="1" applyFill="1" applyBorder="1" applyAlignment="1">
      <alignment horizontal="center" vertical="top" wrapText="1"/>
    </xf>
    <xf numFmtId="164" fontId="8" fillId="0" borderId="37" xfId="0" applyFont="1" applyFill="1" applyBorder="1" applyAlignment="1">
      <alignment horizontal="center" vertical="top"/>
    </xf>
    <xf numFmtId="164" fontId="8" fillId="0" borderId="28" xfId="0" applyFont="1" applyFill="1" applyBorder="1" applyAlignment="1">
      <alignment horizontal="center" vertical="center"/>
    </xf>
    <xf numFmtId="164" fontId="8" fillId="0" borderId="36" xfId="0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left" vertical="center" wrapText="1"/>
    </xf>
    <xf numFmtId="166" fontId="7" fillId="0" borderId="14" xfId="0" applyNumberFormat="1" applyFont="1" applyFill="1" applyBorder="1" applyAlignment="1">
      <alignment horizontal="left" vertical="center"/>
    </xf>
    <xf numFmtId="164" fontId="7" fillId="0" borderId="20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left" vertical="top" wrapText="1"/>
    </xf>
    <xf numFmtId="164" fontId="8" fillId="0" borderId="21" xfId="0" applyFont="1" applyFill="1" applyBorder="1" applyAlignment="1">
      <alignment horizontal="center" vertical="center"/>
    </xf>
    <xf numFmtId="165" fontId="7" fillId="0" borderId="54" xfId="0" applyNumberFormat="1" applyFont="1" applyFill="1" applyBorder="1" applyAlignment="1">
      <alignment horizontal="center" vertical="top" wrapText="1"/>
    </xf>
    <xf numFmtId="165" fontId="7" fillId="0" borderId="20" xfId="0" applyNumberFormat="1" applyFont="1" applyFill="1" applyBorder="1" applyAlignment="1">
      <alignment horizontal="center" vertical="top" wrapText="1"/>
    </xf>
    <xf numFmtId="164" fontId="8" fillId="0" borderId="4" xfId="0" applyFont="1" applyFill="1" applyBorder="1" applyAlignment="1">
      <alignment horizontal="center" vertical="center"/>
    </xf>
    <xf numFmtId="164" fontId="8" fillId="0" borderId="41" xfId="0" applyFont="1" applyFill="1" applyBorder="1" applyAlignment="1">
      <alignment horizontal="center" vertical="center"/>
    </xf>
    <xf numFmtId="164" fontId="8" fillId="0" borderId="34" xfId="0" applyFont="1" applyFill="1" applyBorder="1" applyAlignment="1">
      <alignment horizontal="center" vertical="center"/>
    </xf>
    <xf numFmtId="164" fontId="8" fillId="0" borderId="52" xfId="0" applyFont="1" applyFill="1" applyBorder="1" applyAlignment="1">
      <alignment horizontal="center" vertical="center"/>
    </xf>
    <xf numFmtId="164" fontId="8" fillId="0" borderId="49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top" wrapText="1"/>
    </xf>
    <xf numFmtId="166" fontId="7" fillId="0" borderId="6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166" fontId="8" fillId="0" borderId="24" xfId="0" applyNumberFormat="1" applyFont="1" applyFill="1" applyBorder="1" applyAlignment="1">
      <alignment horizontal="left" vertical="top" wrapText="1"/>
    </xf>
    <xf numFmtId="166" fontId="8" fillId="0" borderId="5" xfId="0" applyNumberFormat="1" applyFont="1" applyFill="1" applyBorder="1" applyAlignment="1">
      <alignment horizontal="center" vertical="top"/>
    </xf>
    <xf numFmtId="167" fontId="8" fillId="0" borderId="16" xfId="0" applyNumberFormat="1" applyFont="1" applyFill="1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53" xfId="0" applyNumberFormat="1" applyFont="1" applyFill="1" applyBorder="1" applyAlignment="1">
      <alignment horizontal="left" vertical="top" wrapText="1"/>
    </xf>
    <xf numFmtId="167" fontId="7" fillId="0" borderId="5" xfId="0" applyNumberFormat="1" applyFont="1" applyFill="1" applyBorder="1" applyAlignment="1">
      <alignment horizontal="left" vertical="top" wrapText="1"/>
    </xf>
    <xf numFmtId="166" fontId="8" fillId="0" borderId="17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left" vertical="top" wrapText="1"/>
    </xf>
    <xf numFmtId="165" fontId="7" fillId="0" borderId="34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/>
    </xf>
    <xf numFmtId="166" fontId="8" fillId="0" borderId="38" xfId="0" applyNumberFormat="1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left" vertical="top" wrapText="1"/>
    </xf>
    <xf numFmtId="169" fontId="8" fillId="0" borderId="16" xfId="0" applyNumberFormat="1" applyFont="1" applyFill="1" applyBorder="1" applyAlignment="1">
      <alignment horizontal="center" vertical="center"/>
    </xf>
    <xf numFmtId="169" fontId="8" fillId="0" borderId="28" xfId="0" applyNumberFormat="1" applyFont="1" applyFill="1" applyBorder="1" applyAlignment="1">
      <alignment horizontal="center" vertical="center"/>
    </xf>
    <xf numFmtId="169" fontId="8" fillId="0" borderId="23" xfId="0" applyNumberFormat="1" applyFont="1" applyFill="1" applyBorder="1" applyAlignment="1">
      <alignment horizontal="center" vertical="center"/>
    </xf>
    <xf numFmtId="167" fontId="7" fillId="9" borderId="11" xfId="0" applyNumberFormat="1" applyFont="1" applyFill="1" applyBorder="1" applyAlignment="1">
      <alignment horizontal="center" vertical="top"/>
    </xf>
    <xf numFmtId="167" fontId="7" fillId="9" borderId="12" xfId="0" applyNumberFormat="1" applyFont="1" applyFill="1" applyBorder="1" applyAlignment="1">
      <alignment horizontal="center" vertical="top"/>
    </xf>
    <xf numFmtId="167" fontId="7" fillId="9" borderId="13" xfId="0" applyNumberFormat="1" applyFont="1" applyFill="1" applyBorder="1" applyAlignment="1">
      <alignment horizontal="center" vertical="top"/>
    </xf>
    <xf numFmtId="164" fontId="8" fillId="0" borderId="5" xfId="0" applyFont="1" applyFill="1" applyBorder="1" applyAlignment="1">
      <alignment vertical="top" wrapText="1"/>
    </xf>
    <xf numFmtId="164" fontId="5" fillId="0" borderId="5" xfId="52" applyFont="1" applyBorder="1" applyAlignment="1">
      <alignment horizontal="center" vertical="center" wrapText="1"/>
      <protection/>
    </xf>
    <xf numFmtId="164" fontId="8" fillId="0" borderId="20" xfId="43" applyFont="1" applyBorder="1" applyAlignment="1">
      <alignment horizontal="justify" vertical="center" wrapText="1"/>
      <protection/>
    </xf>
    <xf numFmtId="164" fontId="8" fillId="0" borderId="18" xfId="43" applyFont="1" applyBorder="1" applyAlignment="1">
      <alignment horizontal="justify" vertical="center" wrapText="1"/>
      <protection/>
    </xf>
    <xf numFmtId="164" fontId="8" fillId="0" borderId="19" xfId="43" applyFont="1" applyBorder="1" applyAlignment="1">
      <alignment horizontal="justify" vertical="center" wrapText="1"/>
      <protection/>
    </xf>
    <xf numFmtId="164" fontId="8" fillId="0" borderId="18" xfId="43" applyFont="1" applyBorder="1" applyAlignment="1">
      <alignment horizontal="center" vertical="center"/>
      <protection/>
    </xf>
    <xf numFmtId="164" fontId="8" fillId="0" borderId="16" xfId="43" applyFont="1" applyBorder="1" applyAlignment="1">
      <alignment horizontal="center" vertical="center"/>
      <protection/>
    </xf>
    <xf numFmtId="164" fontId="8" fillId="0" borderId="20" xfId="52" applyFont="1" applyBorder="1" applyAlignment="1">
      <alignment horizontal="center" vertical="center"/>
      <protection/>
    </xf>
    <xf numFmtId="164" fontId="8" fillId="0" borderId="16" xfId="52" applyFont="1" applyBorder="1" applyAlignment="1">
      <alignment horizontal="center" vertical="center"/>
      <protection/>
    </xf>
    <xf numFmtId="164" fontId="5" fillId="0" borderId="0" xfId="52" applyFont="1" applyBorder="1" applyAlignment="1">
      <alignment horizontal="center" vertical="center" wrapText="1"/>
      <protection/>
    </xf>
    <xf numFmtId="164" fontId="5" fillId="0" borderId="5" xfId="52" applyFont="1" applyBorder="1" applyAlignment="1">
      <alignment horizontal="center" vertical="center"/>
      <protection/>
    </xf>
    <xf numFmtId="164" fontId="8" fillId="0" borderId="20" xfId="43" applyFont="1" applyBorder="1" applyAlignment="1">
      <alignment vertical="center"/>
      <protection/>
    </xf>
    <xf numFmtId="164" fontId="8" fillId="0" borderId="18" xfId="43" applyFont="1" applyBorder="1" applyAlignment="1">
      <alignment vertical="center"/>
      <protection/>
    </xf>
    <xf numFmtId="164" fontId="8" fillId="0" borderId="19" xfId="43" applyFont="1" applyBorder="1" applyAlignment="1">
      <alignment vertical="center"/>
      <protection/>
    </xf>
    <xf numFmtId="164" fontId="8" fillId="0" borderId="20" xfId="43" applyFont="1" applyBorder="1" applyAlignment="1">
      <alignment horizontal="center" vertical="center"/>
      <protection/>
    </xf>
    <xf numFmtId="164" fontId="5" fillId="0" borderId="0" xfId="52" applyFont="1" applyBorder="1" applyAlignment="1">
      <alignment horizontal="center" vertical="center"/>
      <protection/>
    </xf>
    <xf numFmtId="164" fontId="8" fillId="0" borderId="4" xfId="52" applyFont="1" applyBorder="1" applyAlignment="1">
      <alignment horizontal="justify" vertical="top"/>
      <protection/>
    </xf>
    <xf numFmtId="164" fontId="8" fillId="0" borderId="5" xfId="52" applyFont="1" applyBorder="1" applyAlignment="1">
      <alignment horizontal="center" vertical="center"/>
      <protection/>
    </xf>
    <xf numFmtId="164" fontId="8" fillId="0" borderId="18" xfId="52" applyFont="1" applyBorder="1" applyAlignment="1">
      <alignment horizontal="center" vertical="center"/>
      <protection/>
    </xf>
    <xf numFmtId="164" fontId="1" fillId="0" borderId="0" xfId="52" applyFont="1" applyBorder="1" applyAlignment="1">
      <alignment horizontal="center" vertical="center"/>
      <protection/>
    </xf>
    <xf numFmtId="164" fontId="8" fillId="0" borderId="5" xfId="52" applyFont="1" applyBorder="1" applyAlignment="1">
      <alignment horizontal="justify" vertical="top" wrapText="1"/>
      <protection/>
    </xf>
    <xf numFmtId="164" fontId="8" fillId="0" borderId="34" xfId="52" applyFont="1" applyBorder="1" applyAlignment="1">
      <alignment horizontal="center" vertical="center"/>
      <protection/>
    </xf>
    <xf numFmtId="164" fontId="8" fillId="0" borderId="5" xfId="52" applyFont="1" applyBorder="1" applyAlignment="1">
      <alignment horizontal="justify" vertical="top"/>
      <protection/>
    </xf>
    <xf numFmtId="164" fontId="8" fillId="0" borderId="20" xfId="52" applyFont="1" applyBorder="1" applyAlignment="1">
      <alignment horizontal="center" vertical="center" wrapText="1"/>
      <protection/>
    </xf>
    <xf numFmtId="164" fontId="8" fillId="0" borderId="18" xfId="52" applyFont="1" applyBorder="1" applyAlignment="1">
      <alignment horizontal="center" vertical="center" wrapText="1"/>
      <protection/>
    </xf>
    <xf numFmtId="164" fontId="8" fillId="0" borderId="5" xfId="52" applyFont="1" applyBorder="1" applyAlignment="1">
      <alignment horizontal="center" vertical="center" wrapText="1"/>
      <protection/>
    </xf>
    <xf numFmtId="164" fontId="8" fillId="0" borderId="20" xfId="52" applyFont="1" applyBorder="1">
      <alignment/>
      <protection/>
    </xf>
    <xf numFmtId="164" fontId="8" fillId="0" borderId="18" xfId="52" applyFont="1" applyBorder="1">
      <alignment/>
      <protection/>
    </xf>
    <xf numFmtId="164" fontId="8" fillId="0" borderId="16" xfId="52" applyFont="1" applyBorder="1">
      <alignment/>
      <protection/>
    </xf>
    <xf numFmtId="164" fontId="8" fillId="0" borderId="52" xfId="52" applyFont="1" applyBorder="1" applyAlignment="1">
      <alignment horizontal="center" vertical="center" wrapText="1"/>
      <protection/>
    </xf>
    <xf numFmtId="164" fontId="8" fillId="0" borderId="8" xfId="52" applyFont="1" applyBorder="1" applyAlignment="1">
      <alignment horizontal="center" vertical="center" wrapText="1"/>
      <protection/>
    </xf>
    <xf numFmtId="164" fontId="8" fillId="0" borderId="5" xfId="52" applyFont="1" applyBorder="1" applyAlignment="1">
      <alignment wrapText="1"/>
      <protection/>
    </xf>
    <xf numFmtId="164" fontId="8" fillId="0" borderId="5" xfId="52" applyFont="1" applyBorder="1" applyAlignment="1">
      <alignment vertical="center" wrapText="1"/>
      <protection/>
    </xf>
    <xf numFmtId="164" fontId="8" fillId="0" borderId="16" xfId="52" applyFont="1" applyBorder="1" applyAlignment="1">
      <alignment horizontal="center" vertical="center" wrapText="1"/>
      <protection/>
    </xf>
    <xf numFmtId="164" fontId="8" fillId="0" borderId="21" xfId="52" applyFont="1" applyBorder="1" applyAlignment="1">
      <alignment horizontal="justify" vertical="top" wrapText="1"/>
      <protection/>
    </xf>
    <xf numFmtId="164" fontId="8" fillId="0" borderId="21" xfId="52" applyFont="1" applyBorder="1" applyAlignment="1">
      <alignment horizontal="center"/>
      <protection/>
    </xf>
    <xf numFmtId="164" fontId="8" fillId="0" borderId="22" xfId="52" applyFont="1" applyBorder="1" applyAlignment="1">
      <alignment horizontal="center" vertical="center" wrapText="1"/>
      <protection/>
    </xf>
    <xf numFmtId="164" fontId="8" fillId="0" borderId="22" xfId="52" applyFont="1" applyBorder="1" applyAlignment="1">
      <alignment horizontal="center" vertical="top" wrapText="1"/>
      <protection/>
    </xf>
    <xf numFmtId="164" fontId="8" fillId="0" borderId="18" xfId="52" applyFont="1" applyBorder="1" applyAlignment="1">
      <alignment horizontal="center" vertical="top" wrapText="1"/>
      <protection/>
    </xf>
    <xf numFmtId="164" fontId="8" fillId="0" borderId="23" xfId="52" applyFont="1" applyBorder="1" applyAlignment="1">
      <alignment horizontal="center" vertical="top" wrapText="1"/>
      <protection/>
    </xf>
    <xf numFmtId="164" fontId="8" fillId="0" borderId="22" xfId="52" applyFont="1" applyBorder="1">
      <alignment/>
      <protection/>
    </xf>
    <xf numFmtId="164" fontId="7" fillId="6" borderId="14" xfId="0" applyNumberFormat="1" applyFont="1" applyFill="1" applyBorder="1" applyAlignment="1" applyProtection="1">
      <alignment horizontal="left" vertical="top" wrapText="1"/>
      <protection/>
    </xf>
    <xf numFmtId="164" fontId="8" fillId="0" borderId="5" xfId="53" applyNumberFormat="1" applyFont="1" applyFill="1" applyBorder="1" applyAlignment="1" applyProtection="1">
      <alignment vertical="top" wrapText="1"/>
      <protection/>
    </xf>
    <xf numFmtId="164" fontId="8" fillId="0" borderId="5" xfId="53" applyNumberFormat="1" applyFont="1" applyFill="1" applyBorder="1" applyAlignment="1" applyProtection="1">
      <alignment horizontal="center" vertical="top" wrapText="1"/>
      <protection/>
    </xf>
    <xf numFmtId="164" fontId="8" fillId="0" borderId="20" xfId="53" applyNumberFormat="1" applyFont="1" applyFill="1" applyBorder="1" applyAlignment="1" applyProtection="1">
      <alignment horizontal="center" vertical="top"/>
      <protection/>
    </xf>
    <xf numFmtId="164" fontId="8" fillId="0" borderId="18" xfId="53" applyNumberFormat="1" applyFont="1" applyFill="1" applyBorder="1" applyAlignment="1" applyProtection="1">
      <alignment horizontal="center" vertical="top"/>
      <protection/>
    </xf>
    <xf numFmtId="164" fontId="8" fillId="0" borderId="20" xfId="53" applyNumberFormat="1" applyFont="1" applyFill="1" applyBorder="1" applyAlignment="1" applyProtection="1">
      <alignment horizontal="center" vertical="top" wrapText="1"/>
      <protection/>
    </xf>
    <xf numFmtId="164" fontId="8" fillId="0" borderId="18" xfId="53" applyNumberFormat="1" applyFont="1" applyFill="1" applyBorder="1" applyAlignment="1" applyProtection="1">
      <alignment horizontal="center" vertical="top" wrapText="1"/>
      <protection/>
    </xf>
    <xf numFmtId="164" fontId="8" fillId="0" borderId="16" xfId="53" applyNumberFormat="1" applyFont="1" applyFill="1" applyBorder="1" applyAlignment="1" applyProtection="1">
      <alignment horizontal="center" vertical="top" wrapText="1"/>
      <protection/>
    </xf>
    <xf numFmtId="164" fontId="8" fillId="0" borderId="18" xfId="53" applyNumberFormat="1" applyFont="1" applyFill="1" applyBorder="1" applyAlignment="1" applyProtection="1">
      <alignment vertical="top" wrapText="1"/>
      <protection/>
    </xf>
    <xf numFmtId="164" fontId="5" fillId="0" borderId="18" xfId="53" applyNumberFormat="1" applyFont="1" applyFill="1" applyBorder="1" applyAlignment="1" applyProtection="1">
      <alignment vertical="top"/>
      <protection/>
    </xf>
    <xf numFmtId="164" fontId="8" fillId="0" borderId="16" xfId="53" applyNumberFormat="1" applyFont="1" applyFill="1" applyBorder="1" applyAlignment="1" applyProtection="1">
      <alignment horizontal="center" vertical="top"/>
      <protection/>
    </xf>
    <xf numFmtId="164" fontId="8" fillId="0" borderId="34" xfId="53" applyNumberFormat="1" applyFont="1" applyFill="1" applyBorder="1" applyAlignment="1" applyProtection="1">
      <alignment horizontal="center" vertical="top"/>
      <protection/>
    </xf>
    <xf numFmtId="164" fontId="8" fillId="0" borderId="0" xfId="53" applyNumberFormat="1" applyFont="1" applyFill="1" applyBorder="1" applyAlignment="1" applyProtection="1">
      <alignment vertical="top"/>
      <protection/>
    </xf>
    <xf numFmtId="164" fontId="8" fillId="0" borderId="20" xfId="53" applyNumberFormat="1" applyFont="1" applyFill="1" applyBorder="1" applyAlignment="1" applyProtection="1">
      <alignment vertical="top"/>
      <protection/>
    </xf>
    <xf numFmtId="164" fontId="8" fillId="0" borderId="18" xfId="53" applyNumberFormat="1" applyFont="1" applyFill="1" applyBorder="1" applyAlignment="1" applyProtection="1">
      <alignment vertical="top"/>
      <protection/>
    </xf>
    <xf numFmtId="164" fontId="8" fillId="0" borderId="16" xfId="53" applyNumberFormat="1" applyFont="1" applyFill="1" applyBorder="1" applyAlignment="1" applyProtection="1">
      <alignment vertical="top"/>
      <protection/>
    </xf>
    <xf numFmtId="164" fontId="8" fillId="0" borderId="4" xfId="53" applyNumberFormat="1" applyFont="1" applyFill="1" applyBorder="1" applyAlignment="1" applyProtection="1">
      <alignment horizontal="center" vertical="top" wrapText="1"/>
      <protection/>
    </xf>
    <xf numFmtId="164" fontId="8" fillId="0" borderId="7" xfId="53" applyNumberFormat="1" applyFont="1" applyFill="1" applyBorder="1" applyAlignment="1" applyProtection="1">
      <alignment horizontal="center" vertical="top"/>
      <protection/>
    </xf>
    <xf numFmtId="164" fontId="8" fillId="0" borderId="8" xfId="53" applyNumberFormat="1" applyFont="1" applyFill="1" applyBorder="1" applyAlignment="1" applyProtection="1">
      <alignment horizontal="center" vertical="top"/>
      <protection/>
    </xf>
    <xf numFmtId="164" fontId="8" fillId="0" borderId="9" xfId="53" applyNumberFormat="1" applyFont="1" applyFill="1" applyBorder="1" applyAlignment="1" applyProtection="1">
      <alignment horizontal="center" vertical="top"/>
      <protection/>
    </xf>
    <xf numFmtId="164" fontId="8" fillId="0" borderId="8" xfId="53" applyNumberFormat="1" applyFont="1" applyFill="1" applyBorder="1" applyAlignment="1" applyProtection="1">
      <alignment horizontal="center" vertical="top" wrapText="1"/>
      <protection/>
    </xf>
    <xf numFmtId="164" fontId="8" fillId="0" borderId="21" xfId="53" applyNumberFormat="1" applyFont="1" applyFill="1" applyBorder="1" applyAlignment="1" applyProtection="1">
      <alignment vertical="top" wrapText="1"/>
      <protection/>
    </xf>
    <xf numFmtId="164" fontId="8" fillId="0" borderId="7" xfId="53" applyNumberFormat="1" applyFont="1" applyFill="1" applyBorder="1" applyAlignment="1" applyProtection="1">
      <alignment horizontal="center" vertical="top" wrapText="1"/>
      <protection/>
    </xf>
    <xf numFmtId="164" fontId="8" fillId="0" borderId="7" xfId="53" applyNumberFormat="1" applyFont="1" applyFill="1" applyBorder="1" applyAlignment="1" applyProtection="1">
      <alignment vertical="top"/>
      <protection/>
    </xf>
    <xf numFmtId="164" fontId="8" fillId="0" borderId="8" xfId="53" applyNumberFormat="1" applyFont="1" applyFill="1" applyBorder="1" applyAlignment="1" applyProtection="1">
      <alignment vertical="top"/>
      <protection/>
    </xf>
    <xf numFmtId="164" fontId="8" fillId="0" borderId="9" xfId="53" applyNumberFormat="1" applyFont="1" applyFill="1" applyBorder="1" applyAlignment="1" applyProtection="1">
      <alignment vertical="top"/>
      <protection/>
    </xf>
    <xf numFmtId="164" fontId="8" fillId="0" borderId="21" xfId="53" applyNumberFormat="1" applyFont="1" applyFill="1" applyBorder="1" applyAlignment="1" applyProtection="1">
      <alignment horizontal="center" vertical="top" wrapText="1"/>
      <protection/>
    </xf>
    <xf numFmtId="164" fontId="8" fillId="0" borderId="22" xfId="53" applyNumberFormat="1" applyFont="1" applyFill="1" applyBorder="1" applyAlignment="1" applyProtection="1">
      <alignment vertical="top"/>
      <protection/>
    </xf>
    <xf numFmtId="166" fontId="7" fillId="0" borderId="5" xfId="0" applyNumberFormat="1" applyFont="1" applyFill="1" applyBorder="1" applyAlignment="1">
      <alignment horizontal="left" vertical="top" wrapText="1"/>
    </xf>
    <xf numFmtId="164" fontId="7" fillId="6" borderId="2" xfId="0" applyNumberFormat="1" applyFont="1" applyFill="1" applyBorder="1" applyAlignment="1">
      <alignment horizontal="justify" vertical="center"/>
    </xf>
    <xf numFmtId="166" fontId="8" fillId="0" borderId="44" xfId="0" applyNumberFormat="1" applyFont="1" applyFill="1" applyBorder="1" applyAlignment="1">
      <alignment horizontal="left" vertical="center" wrapText="1"/>
    </xf>
    <xf numFmtId="167" fontId="8" fillId="0" borderId="20" xfId="0" applyNumberFormat="1" applyFont="1" applyFill="1" applyBorder="1" applyAlignment="1">
      <alignment horizontal="left" vertical="top" wrapText="1"/>
    </xf>
    <xf numFmtId="167" fontId="8" fillId="0" borderId="18" xfId="0" applyNumberFormat="1" applyFont="1" applyFill="1" applyBorder="1" applyAlignment="1">
      <alignment horizontal="left" vertical="top" wrapText="1"/>
    </xf>
    <xf numFmtId="166" fontId="8" fillId="0" borderId="21" xfId="0" applyNumberFormat="1" applyFont="1" applyFill="1" applyBorder="1" applyAlignment="1">
      <alignment horizontal="center" vertical="center" wrapText="1"/>
    </xf>
    <xf numFmtId="167" fontId="8" fillId="0" borderId="22" xfId="0" applyNumberFormat="1" applyFont="1" applyFill="1" applyBorder="1" applyAlignment="1">
      <alignment horizontal="left" vertical="top" wrapText="1"/>
    </xf>
    <xf numFmtId="167" fontId="8" fillId="0" borderId="28" xfId="0" applyNumberFormat="1" applyFont="1" applyFill="1" applyBorder="1" applyAlignment="1">
      <alignment horizontal="left" vertical="top" wrapText="1"/>
    </xf>
    <xf numFmtId="167" fontId="8" fillId="0" borderId="22" xfId="0" applyNumberFormat="1" applyFont="1" applyFill="1" applyBorder="1" applyAlignment="1">
      <alignment horizontal="center" vertical="top" wrapText="1"/>
    </xf>
    <xf numFmtId="167" fontId="8" fillId="0" borderId="28" xfId="0" applyNumberFormat="1" applyFont="1" applyFill="1" applyBorder="1" applyAlignment="1">
      <alignment horizontal="center" vertical="top" wrapText="1"/>
    </xf>
    <xf numFmtId="166" fontId="7" fillId="0" borderId="4" xfId="0" applyNumberFormat="1" applyFont="1" applyFill="1" applyBorder="1" applyAlignment="1">
      <alignment horizontal="left" wrapText="1"/>
    </xf>
    <xf numFmtId="166" fontId="7" fillId="0" borderId="34" xfId="0" applyNumberFormat="1" applyFont="1" applyFill="1" applyBorder="1" applyAlignment="1">
      <alignment horizontal="left" wrapText="1"/>
    </xf>
    <xf numFmtId="166" fontId="7" fillId="0" borderId="38" xfId="0" applyNumberFormat="1" applyFont="1" applyFill="1" applyBorder="1" applyAlignment="1">
      <alignment horizontal="left" wrapText="1"/>
    </xf>
    <xf numFmtId="166" fontId="8" fillId="0" borderId="24" xfId="0" applyNumberFormat="1" applyFont="1" applyFill="1" applyBorder="1" applyAlignment="1">
      <alignment horizontal="justify" vertical="center" wrapText="1"/>
    </xf>
    <xf numFmtId="166" fontId="8" fillId="0" borderId="38" xfId="0" applyNumberFormat="1" applyFont="1" applyFill="1" applyBorder="1" applyAlignment="1">
      <alignment horizontal="center" vertical="center" wrapText="1"/>
    </xf>
    <xf numFmtId="167" fontId="8" fillId="0" borderId="30" xfId="0" applyNumberFormat="1" applyFont="1" applyFill="1" applyBorder="1" applyAlignment="1">
      <alignment horizontal="center" vertical="center" wrapText="1"/>
    </xf>
    <xf numFmtId="167" fontId="8" fillId="0" borderId="31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vertical="center" wrapText="1"/>
    </xf>
    <xf numFmtId="166" fontId="8" fillId="0" borderId="61" xfId="0" applyNumberFormat="1" applyFont="1" applyFill="1" applyBorder="1" applyAlignment="1">
      <alignment vertical="center" wrapText="1"/>
    </xf>
    <xf numFmtId="166" fontId="7" fillId="0" borderId="62" xfId="0" applyNumberFormat="1" applyFont="1" applyFill="1" applyBorder="1" applyAlignment="1">
      <alignment horizontal="left" vertical="center" wrapText="1"/>
    </xf>
    <xf numFmtId="166" fontId="7" fillId="0" borderId="63" xfId="0" applyNumberFormat="1" applyFont="1" applyFill="1" applyBorder="1" applyAlignment="1">
      <alignment horizontal="center" vertical="center"/>
    </xf>
    <xf numFmtId="167" fontId="7" fillId="0" borderId="64" xfId="0" applyNumberFormat="1" applyFont="1" applyFill="1" applyBorder="1" applyAlignment="1">
      <alignment horizontal="center" vertical="center"/>
    </xf>
    <xf numFmtId="166" fontId="7" fillId="0" borderId="64" xfId="0" applyNumberFormat="1" applyFont="1" applyFill="1" applyBorder="1" applyAlignment="1">
      <alignment horizontal="center" vertical="center"/>
    </xf>
    <xf numFmtId="167" fontId="7" fillId="0" borderId="62" xfId="0" applyNumberFormat="1" applyFont="1" applyFill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6" fontId="8" fillId="0" borderId="65" xfId="0" applyNumberFormat="1" applyFont="1" applyFill="1" applyBorder="1" applyAlignment="1">
      <alignment horizontal="left" vertical="center" wrapText="1"/>
    </xf>
    <xf numFmtId="166" fontId="8" fillId="0" borderId="44" xfId="0" applyNumberFormat="1" applyFont="1" applyFill="1" applyBorder="1" applyAlignment="1">
      <alignment horizontal="center" vertical="center"/>
    </xf>
    <xf numFmtId="167" fontId="8" fillId="0" borderId="66" xfId="0" applyNumberFormat="1" applyFont="1" applyFill="1" applyBorder="1" applyAlignment="1">
      <alignment horizontal="center" vertical="center"/>
    </xf>
    <xf numFmtId="167" fontId="8" fillId="0" borderId="67" xfId="0" applyNumberFormat="1" applyFont="1" applyFill="1" applyBorder="1" applyAlignment="1">
      <alignment horizontal="center" vertical="center"/>
    </xf>
    <xf numFmtId="167" fontId="8" fillId="0" borderId="68" xfId="0" applyNumberFormat="1" applyFont="1" applyFill="1" applyBorder="1" applyAlignment="1">
      <alignment horizontal="center" vertical="center"/>
    </xf>
    <xf numFmtId="167" fontId="8" fillId="0" borderId="48" xfId="0" applyNumberFormat="1" applyFont="1" applyFill="1" applyBorder="1" applyAlignment="1">
      <alignment horizontal="center" vertical="center"/>
    </xf>
    <xf numFmtId="166" fontId="8" fillId="0" borderId="67" xfId="0" applyNumberFormat="1" applyFont="1" applyFill="1" applyBorder="1" applyAlignment="1">
      <alignment horizontal="center" vertical="center"/>
    </xf>
    <xf numFmtId="166" fontId="8" fillId="0" borderId="51" xfId="0" applyNumberFormat="1" applyFont="1" applyFill="1" applyBorder="1" applyAlignment="1">
      <alignment horizontal="center" vertical="center"/>
    </xf>
    <xf numFmtId="166" fontId="8" fillId="0" borderId="5" xfId="50" applyNumberFormat="1" applyFont="1" applyFill="1" applyBorder="1" applyAlignment="1">
      <alignment horizontal="center" vertical="center"/>
      <protection/>
    </xf>
    <xf numFmtId="167" fontId="8" fillId="0" borderId="20" xfId="50" applyNumberFormat="1" applyFont="1" applyFill="1" applyBorder="1" applyAlignment="1">
      <alignment horizontal="center"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8" xfId="50" applyNumberFormat="1" applyFont="1" applyFill="1" applyBorder="1" applyAlignment="1">
      <alignment horizontal="center" vertical="center"/>
      <protection/>
    </xf>
    <xf numFmtId="167" fontId="8" fillId="0" borderId="16" xfId="50" applyNumberFormat="1" applyFont="1" applyFill="1" applyBorder="1" applyAlignment="1">
      <alignment horizontal="center"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32" xfId="0" applyNumberFormat="1" applyFont="1" applyFill="1" applyBorder="1" applyAlignment="1">
      <alignment horizontal="left" vertical="center" wrapText="1"/>
    </xf>
    <xf numFmtId="167" fontId="7" fillId="0" borderId="5" xfId="0" applyNumberFormat="1" applyFont="1" applyFill="1" applyBorder="1" applyAlignment="1">
      <alignment horizontal="left" vertical="center" wrapText="1"/>
    </xf>
    <xf numFmtId="166" fontId="8" fillId="0" borderId="4" xfId="0" applyNumberFormat="1" applyFont="1" applyFill="1" applyBorder="1" applyAlignment="1">
      <alignment vertical="center" wrapText="1"/>
    </xf>
    <xf numFmtId="166" fontId="8" fillId="0" borderId="4" xfId="50" applyNumberFormat="1" applyFont="1" applyFill="1" applyBorder="1" applyAlignment="1">
      <alignment horizontal="center" vertical="center"/>
      <protection/>
    </xf>
    <xf numFmtId="166" fontId="7" fillId="0" borderId="5" xfId="0" applyNumberFormat="1" applyFont="1" applyFill="1" applyBorder="1" applyAlignment="1">
      <alignment horizontal="left" vertical="distributed" wrapText="1"/>
    </xf>
    <xf numFmtId="166" fontId="8" fillId="0" borderId="3" xfId="0" applyNumberFormat="1" applyFont="1" applyFill="1" applyBorder="1" applyAlignment="1">
      <alignment vertical="center" wrapText="1"/>
    </xf>
    <xf numFmtId="166" fontId="8" fillId="0" borderId="4" xfId="0" applyNumberFormat="1" applyFont="1" applyFill="1" applyBorder="1" applyAlignment="1">
      <alignment horizontal="center" vertical="center"/>
    </xf>
    <xf numFmtId="166" fontId="8" fillId="0" borderId="16" xfId="0" applyNumberFormat="1" applyFont="1" applyFill="1" applyBorder="1" applyAlignment="1">
      <alignment horizontal="left" vertical="center" wrapText="1"/>
    </xf>
    <xf numFmtId="165" fontId="8" fillId="0" borderId="38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41" xfId="0" applyNumberFormat="1" applyFont="1" applyFill="1" applyBorder="1" applyAlignment="1">
      <alignment horizontal="center" vertical="center"/>
    </xf>
    <xf numFmtId="164" fontId="8" fillId="0" borderId="19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 vertical="center"/>
    </xf>
    <xf numFmtId="164" fontId="5" fillId="0" borderId="16" xfId="0" applyFont="1" applyBorder="1" applyAlignment="1">
      <alignment horizontal="center" vertical="center"/>
    </xf>
    <xf numFmtId="164" fontId="5" fillId="0" borderId="40" xfId="0" applyFont="1" applyBorder="1" applyAlignment="1">
      <alignment horizontal="center" vertical="center"/>
    </xf>
    <xf numFmtId="164" fontId="5" fillId="0" borderId="31" xfId="0" applyFont="1" applyBorder="1" applyAlignment="1">
      <alignment horizontal="center" vertical="center"/>
    </xf>
    <xf numFmtId="164" fontId="8" fillId="0" borderId="38" xfId="0" applyFont="1" applyBorder="1" applyAlignment="1">
      <alignment horizontal="left" wrapText="1"/>
    </xf>
    <xf numFmtId="167" fontId="7" fillId="0" borderId="14" xfId="0" applyNumberFormat="1" applyFont="1" applyFill="1" applyBorder="1" applyAlignment="1">
      <alignment horizontal="left" vertical="center"/>
    </xf>
    <xf numFmtId="164" fontId="8" fillId="0" borderId="18" xfId="0" applyFont="1" applyBorder="1" applyAlignment="1">
      <alignment horizontal="left" vertical="top" wrapText="1"/>
    </xf>
    <xf numFmtId="165" fontId="8" fillId="0" borderId="18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vertical="top" wrapText="1"/>
    </xf>
    <xf numFmtId="164" fontId="8" fillId="0" borderId="8" xfId="0" applyFont="1" applyBorder="1" applyAlignment="1">
      <alignment horizontal="left" vertical="top" wrapText="1"/>
    </xf>
    <xf numFmtId="166" fontId="8" fillId="0" borderId="44" xfId="0" applyNumberFormat="1" applyFont="1" applyFill="1" applyBorder="1" applyAlignment="1">
      <alignment horizontal="center" vertical="center" wrapText="1"/>
    </xf>
    <xf numFmtId="164" fontId="7" fillId="0" borderId="14" xfId="0" applyFont="1" applyFill="1" applyBorder="1" applyAlignment="1">
      <alignment horizontal="center"/>
    </xf>
    <xf numFmtId="164" fontId="8" fillId="0" borderId="15" xfId="0" applyFont="1" applyFill="1" applyBorder="1" applyAlignment="1">
      <alignment vertical="center"/>
    </xf>
    <xf numFmtId="164" fontId="8" fillId="0" borderId="69" xfId="0" applyFont="1" applyFill="1" applyBorder="1" applyAlignment="1">
      <alignment horizontal="center" vertical="center"/>
    </xf>
    <xf numFmtId="167" fontId="8" fillId="0" borderId="70" xfId="0" applyNumberFormat="1" applyFont="1" applyFill="1" applyBorder="1" applyAlignment="1">
      <alignment/>
    </xf>
    <xf numFmtId="166" fontId="8" fillId="0" borderId="70" xfId="0" applyNumberFormat="1" applyFont="1" applyFill="1" applyBorder="1" applyAlignment="1">
      <alignment/>
    </xf>
    <xf numFmtId="167" fontId="7" fillId="0" borderId="19" xfId="0" applyNumberFormat="1" applyFont="1" applyFill="1" applyBorder="1" applyAlignment="1">
      <alignment horizontal="left" vertical="center" wrapText="1"/>
    </xf>
    <xf numFmtId="167" fontId="8" fillId="0" borderId="17" xfId="0" applyNumberFormat="1" applyFont="1" applyFill="1" applyBorder="1" applyAlignment="1">
      <alignment vertical="center"/>
    </xf>
    <xf numFmtId="164" fontId="8" fillId="0" borderId="61" xfId="0" applyNumberFormat="1" applyFont="1" applyFill="1" applyBorder="1" applyAlignment="1">
      <alignment horizontal="left" vertical="center" wrapText="1"/>
    </xf>
    <xf numFmtId="164" fontId="8" fillId="0" borderId="38" xfId="0" applyFont="1" applyBorder="1" applyAlignment="1">
      <alignment horizontal="center"/>
    </xf>
    <xf numFmtId="164" fontId="10" fillId="0" borderId="30" xfId="0" applyFont="1" applyBorder="1" applyAlignment="1">
      <alignment/>
    </xf>
    <xf numFmtId="164" fontId="5" fillId="0" borderId="31" xfId="0" applyFont="1" applyBorder="1" applyAlignment="1">
      <alignment/>
    </xf>
    <xf numFmtId="164" fontId="5" fillId="0" borderId="39" xfId="0" applyFont="1" applyBorder="1" applyAlignment="1">
      <alignment/>
    </xf>
    <xf numFmtId="164" fontId="5" fillId="0" borderId="40" xfId="0" applyFont="1" applyBorder="1" applyAlignment="1">
      <alignment/>
    </xf>
    <xf numFmtId="164" fontId="5" fillId="0" borderId="29" xfId="0" applyFont="1" applyBorder="1" applyAlignment="1">
      <alignment/>
    </xf>
    <xf numFmtId="164" fontId="8" fillId="0" borderId="40" xfId="0" applyFont="1" applyBorder="1" applyAlignment="1">
      <alignment horizontal="center" vertical="center"/>
    </xf>
    <xf numFmtId="164" fontId="8" fillId="0" borderId="31" xfId="0" applyFont="1" applyBorder="1" applyAlignment="1">
      <alignment horizontal="center" vertical="center"/>
    </xf>
    <xf numFmtId="164" fontId="10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164" fontId="5" fillId="0" borderId="19" xfId="0" applyFont="1" applyBorder="1" applyAlignment="1">
      <alignment/>
    </xf>
    <xf numFmtId="164" fontId="5" fillId="0" borderId="20" xfId="0" applyFont="1" applyBorder="1" applyAlignment="1">
      <alignment/>
    </xf>
    <xf numFmtId="164" fontId="5" fillId="0" borderId="16" xfId="0" applyFont="1" applyBorder="1" applyAlignment="1">
      <alignment/>
    </xf>
    <xf numFmtId="166" fontId="8" fillId="0" borderId="32" xfId="0" applyNumberFormat="1" applyFont="1" applyFill="1" applyBorder="1" applyAlignment="1">
      <alignment horizontal="left" vertical="distributed" wrapText="1"/>
    </xf>
    <xf numFmtId="164" fontId="10" fillId="0" borderId="17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4" fontId="5" fillId="0" borderId="22" xfId="0" applyFont="1" applyBorder="1" applyAlignment="1">
      <alignment horizontal="center" vertical="center"/>
    </xf>
    <xf numFmtId="164" fontId="5" fillId="0" borderId="28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6" fontId="8" fillId="0" borderId="24" xfId="0" applyNumberFormat="1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/>
    </xf>
    <xf numFmtId="167" fontId="7" fillId="0" borderId="18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7" fontId="7" fillId="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/>
    </xf>
    <xf numFmtId="164" fontId="7" fillId="6" borderId="5" xfId="0" applyNumberFormat="1" applyFont="1" applyFill="1" applyBorder="1" applyAlignment="1">
      <alignment horizontal="left" vertical="center"/>
    </xf>
    <xf numFmtId="167" fontId="7" fillId="0" borderId="40" xfId="0" applyNumberFormat="1" applyFont="1" applyFill="1" applyBorder="1" applyAlignment="1">
      <alignment horizontal="center" vertical="center"/>
    </xf>
    <xf numFmtId="167" fontId="7" fillId="0" borderId="31" xfId="0" applyNumberFormat="1" applyFont="1" applyFill="1" applyBorder="1" applyAlignment="1">
      <alignment horizontal="center" vertical="center"/>
    </xf>
    <xf numFmtId="167" fontId="7" fillId="0" borderId="29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vertical="center" wrapText="1"/>
    </xf>
    <xf numFmtId="167" fontId="7" fillId="0" borderId="22" xfId="0" applyNumberFormat="1" applyFont="1" applyFill="1" applyBorder="1" applyAlignment="1">
      <alignment horizontal="center" vertical="center"/>
    </xf>
    <xf numFmtId="167" fontId="7" fillId="0" borderId="28" xfId="0" applyNumberFormat="1" applyFont="1" applyFill="1" applyBorder="1" applyAlignment="1">
      <alignment horizontal="center" vertical="center"/>
    </xf>
    <xf numFmtId="167" fontId="7" fillId="0" borderId="23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7" fontId="8" fillId="0" borderId="7" xfId="0" applyNumberFormat="1" applyFont="1" applyFill="1" applyBorder="1" applyAlignment="1">
      <alignment horizontal="center" vertical="top"/>
    </xf>
    <xf numFmtId="164" fontId="7" fillId="6" borderId="52" xfId="0" applyNumberFormat="1" applyFont="1" applyFill="1" applyBorder="1" applyAlignment="1">
      <alignment horizontal="left" vertical="center"/>
    </xf>
    <xf numFmtId="166" fontId="7" fillId="0" borderId="51" xfId="0" applyNumberFormat="1" applyFont="1" applyFill="1" applyBorder="1" applyAlignment="1">
      <alignment horizontal="left" vertical="center" wrapText="1"/>
    </xf>
    <xf numFmtId="164" fontId="7" fillId="6" borderId="14" xfId="0" applyFont="1" applyFill="1" applyBorder="1" applyAlignment="1">
      <alignment wrapText="1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>
      <alignment horizontal="center"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7" fontId="7" fillId="0" borderId="49" xfId="0" applyNumberFormat="1" applyFont="1" applyFill="1" applyBorder="1" applyAlignment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166" fontId="7" fillId="0" borderId="49" xfId="0" applyNumberFormat="1" applyFont="1" applyFill="1" applyBorder="1" applyAlignment="1">
      <alignment horizontal="center" vertical="center"/>
    </xf>
    <xf numFmtId="166" fontId="7" fillId="0" borderId="71" xfId="0" applyNumberFormat="1" applyFont="1" applyFill="1" applyBorder="1" applyAlignment="1">
      <alignment horizontal="center" vertical="center"/>
    </xf>
    <xf numFmtId="167" fontId="7" fillId="0" borderId="50" xfId="0" applyNumberFormat="1" applyFont="1" applyFill="1" applyBorder="1" applyAlignment="1">
      <alignment horizontal="center" vertical="center"/>
    </xf>
    <xf numFmtId="167" fontId="7" fillId="0" borderId="71" xfId="0" applyNumberFormat="1" applyFont="1" applyFill="1" applyBorder="1" applyAlignment="1">
      <alignment horizontal="center" vertical="center"/>
    </xf>
    <xf numFmtId="167" fontId="7" fillId="18" borderId="11" xfId="0" applyNumberFormat="1" applyFont="1" applyFill="1" applyBorder="1" applyAlignment="1">
      <alignment horizontal="center" vertical="center"/>
    </xf>
    <xf numFmtId="167" fontId="7" fillId="18" borderId="12" xfId="0" applyNumberFormat="1" applyFont="1" applyFill="1" applyBorder="1" applyAlignment="1">
      <alignment horizontal="center" vertical="center"/>
    </xf>
    <xf numFmtId="167" fontId="7" fillId="18" borderId="13" xfId="0" applyNumberFormat="1" applyFont="1" applyFill="1" applyBorder="1" applyAlignment="1">
      <alignment horizontal="center" vertical="center"/>
    </xf>
    <xf numFmtId="167" fontId="7" fillId="11" borderId="12" xfId="0" applyNumberFormat="1" applyFont="1" applyFill="1" applyBorder="1" applyAlignment="1">
      <alignment horizontal="center" vertical="center"/>
    </xf>
    <xf numFmtId="167" fontId="7" fillId="3" borderId="13" xfId="0" applyNumberFormat="1" applyFont="1" applyFill="1" applyBorder="1" applyAlignment="1">
      <alignment horizontal="center" vertical="center"/>
    </xf>
    <xf numFmtId="167" fontId="7" fillId="19" borderId="12" xfId="0" applyNumberFormat="1" applyFont="1" applyFill="1" applyBorder="1" applyAlignment="1">
      <alignment horizontal="center" vertical="center"/>
    </xf>
    <xf numFmtId="164" fontId="7" fillId="0" borderId="64" xfId="0" applyFont="1" applyBorder="1" applyAlignment="1">
      <alignment horizontal="center"/>
    </xf>
    <xf numFmtId="164" fontId="7" fillId="0" borderId="64" xfId="0" applyFont="1" applyFill="1" applyBorder="1" applyAlignment="1">
      <alignment horizontal="center" vertical="center"/>
    </xf>
    <xf numFmtId="167" fontId="7" fillId="0" borderId="64" xfId="0" applyNumberFormat="1" applyFont="1" applyBorder="1" applyAlignment="1">
      <alignment horizontal="center"/>
    </xf>
    <xf numFmtId="166" fontId="7" fillId="0" borderId="64" xfId="0" applyNumberFormat="1" applyFont="1" applyBorder="1" applyAlignment="1">
      <alignment horizontal="center"/>
    </xf>
    <xf numFmtId="165" fontId="8" fillId="0" borderId="0" xfId="51" applyNumberFormat="1" applyFont="1" applyFill="1" applyBorder="1" applyAlignment="1">
      <alignment horizontal="left"/>
      <protection/>
    </xf>
    <xf numFmtId="165" fontId="14" fillId="0" borderId="0" xfId="51" applyNumberFormat="1" applyFont="1" applyFill="1" applyBorder="1" applyAlignment="1">
      <alignment horizontal="left"/>
      <protection/>
    </xf>
    <xf numFmtId="166" fontId="8" fillId="0" borderId="0" xfId="51" applyNumberFormat="1" applyFont="1" applyFill="1" applyBorder="1">
      <alignment/>
      <protection/>
    </xf>
    <xf numFmtId="167" fontId="8" fillId="0" borderId="0" xfId="51" applyNumberFormat="1" applyFont="1" applyFill="1" applyBorder="1">
      <alignment/>
      <protection/>
    </xf>
    <xf numFmtId="166" fontId="8" fillId="0" borderId="0" xfId="51" applyNumberFormat="1" applyFont="1" applyFill="1" applyBorder="1" applyAlignment="1">
      <alignment horizontal="left"/>
      <protection/>
    </xf>
    <xf numFmtId="165" fontId="8" fillId="0" borderId="0" xfId="51" applyNumberFormat="1" applyFont="1" applyFill="1" applyBorder="1">
      <alignment/>
      <protection/>
    </xf>
    <xf numFmtId="166" fontId="7" fillId="0" borderId="0" xfId="51" applyNumberFormat="1" applyFont="1" applyFill="1" applyBorder="1" applyAlignment="1">
      <alignment horizontal="center"/>
      <protection/>
    </xf>
    <xf numFmtId="165" fontId="8" fillId="0" borderId="0" xfId="49" applyNumberFormat="1" applyFont="1" applyFill="1">
      <alignment/>
      <protection/>
    </xf>
  </cellXfs>
  <cellStyles count="4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1_Лист2" xfId="27"/>
    <cellStyle name="40% - Акцент2" xfId="28"/>
    <cellStyle name="40% - Акцент3" xfId="29"/>
    <cellStyle name="40% - Акцент4" xfId="30"/>
    <cellStyle name="40% - Акцент4_Лист2" xfId="31"/>
    <cellStyle name="40% - Акцент5" xfId="32"/>
    <cellStyle name="40% - Акцент6" xfId="33"/>
    <cellStyle name="40% - Акцент6_Лист2" xfId="34"/>
    <cellStyle name="60% - Акцент1" xfId="35"/>
    <cellStyle name="60% - Акцент1_Лист2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Обычный 2" xfId="42"/>
    <cellStyle name="Обычный 3" xfId="43"/>
    <cellStyle name="Обычный 4" xfId="44"/>
    <cellStyle name="Обычный 5" xfId="45"/>
    <cellStyle name="Обычный 6" xfId="46"/>
    <cellStyle name="Обычный 7" xfId="47"/>
    <cellStyle name="Обычный 7 2" xfId="48"/>
    <cellStyle name="Обычный_Лист1" xfId="49"/>
    <cellStyle name="Обычный_Лист1 2" xfId="50"/>
    <cellStyle name="Обычный_Лист1_1" xfId="51"/>
    <cellStyle name="Обычный_Лист2" xfId="52"/>
    <cellStyle name="Обычный_Лист2_1" xfId="53"/>
    <cellStyle name="Примечание 2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08"/>
  <sheetViews>
    <sheetView tabSelected="1" workbookViewId="0" topLeftCell="A13">
      <pane xSplit="3" ySplit="2" topLeftCell="D517" activePane="bottomRight" state="frozen"/>
      <selection pane="topLeft" activeCell="A13" sqref="A13"/>
      <selection pane="topRight" activeCell="D13" sqref="D13"/>
      <selection pane="bottomLeft" activeCell="A517" sqref="A517"/>
      <selection pane="bottomRight" activeCell="P803" sqref="P803"/>
    </sheetView>
  </sheetViews>
  <sheetFormatPr defaultColWidth="9.00390625" defaultRowHeight="12.75" zeroHeight="1"/>
  <cols>
    <col min="1" max="1" width="6.125" style="1" customWidth="1"/>
    <col min="2" max="2" width="37.125" style="2" customWidth="1"/>
    <col min="3" max="3" width="14.25390625" style="3" customWidth="1"/>
    <col min="4" max="4" width="6.75390625" style="2" customWidth="1"/>
    <col min="5" max="5" width="6.625" style="2" customWidth="1"/>
    <col min="6" max="7" width="6.875" style="2" customWidth="1"/>
    <col min="8" max="8" width="6.375" style="2" customWidth="1"/>
    <col min="9" max="9" width="6.875" style="2" customWidth="1"/>
    <col min="10" max="10" width="6.75390625" style="2" customWidth="1"/>
    <col min="11" max="12" width="7.875" style="2" customWidth="1"/>
    <col min="13" max="15" width="9.125" style="2" customWidth="1"/>
    <col min="16" max="16" width="9.125" style="4" customWidth="1"/>
    <col min="17" max="17" width="33.125" style="2" customWidth="1"/>
    <col min="18" max="16384" width="9.125" style="2" customWidth="1"/>
  </cols>
  <sheetData>
    <row r="1" spans="1:12" ht="15">
      <c r="A1" s="5"/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20" ht="15">
      <c r="A2" s="8"/>
      <c r="B2" s="8"/>
      <c r="C2" s="9"/>
      <c r="D2" s="10"/>
      <c r="E2" s="10"/>
      <c r="F2" s="6"/>
      <c r="G2" s="6"/>
      <c r="H2" s="6"/>
      <c r="I2" s="11" t="s">
        <v>0</v>
      </c>
      <c r="P2" s="12"/>
      <c r="Q2" s="11"/>
      <c r="R2" s="11"/>
      <c r="S2" s="11"/>
      <c r="T2" s="10"/>
    </row>
    <row r="3" spans="1:20" ht="15">
      <c r="A3" s="8"/>
      <c r="B3" s="13"/>
      <c r="C3" s="9"/>
      <c r="D3" s="10"/>
      <c r="E3" s="10"/>
      <c r="F3" s="6"/>
      <c r="G3" s="6"/>
      <c r="H3" s="13" t="s">
        <v>1</v>
      </c>
      <c r="Q3" s="8"/>
      <c r="R3" s="8"/>
      <c r="S3" s="8"/>
      <c r="T3" s="13"/>
    </row>
    <row r="4" spans="1:20" ht="15">
      <c r="A4" s="8" t="s">
        <v>2</v>
      </c>
      <c r="B4" s="13"/>
      <c r="C4" s="9"/>
      <c r="D4" s="10"/>
      <c r="E4" s="10"/>
      <c r="F4" s="6"/>
      <c r="G4" s="6"/>
      <c r="H4" s="13" t="s">
        <v>3</v>
      </c>
      <c r="Q4" s="14"/>
      <c r="R4" s="14"/>
      <c r="S4" s="14"/>
      <c r="T4" s="14"/>
    </row>
    <row r="5" spans="1:20" ht="15">
      <c r="A5" s="8"/>
      <c r="B5" s="13"/>
      <c r="C5" s="9"/>
      <c r="D5" s="10"/>
      <c r="E5" s="10"/>
      <c r="F5" s="6"/>
      <c r="G5" s="6"/>
      <c r="H5" s="13" t="s">
        <v>4</v>
      </c>
      <c r="Q5" s="13"/>
      <c r="R5" s="13"/>
      <c r="S5" s="13"/>
      <c r="T5" s="13"/>
    </row>
    <row r="6" spans="1:20" ht="15">
      <c r="A6" s="8"/>
      <c r="B6" s="13"/>
      <c r="C6" s="9"/>
      <c r="D6" s="10"/>
      <c r="E6" s="10"/>
      <c r="F6" s="6"/>
      <c r="G6" s="6"/>
      <c r="H6" s="13" t="s">
        <v>5</v>
      </c>
      <c r="Q6" s="13"/>
      <c r="R6" s="13"/>
      <c r="S6" s="13"/>
      <c r="T6" s="13"/>
    </row>
    <row r="7" spans="1:12" ht="15">
      <c r="A7" s="8"/>
      <c r="B7" s="10"/>
      <c r="C7" s="9"/>
      <c r="D7" s="10"/>
      <c r="E7" s="10"/>
      <c r="F7" s="11"/>
      <c r="G7" s="11"/>
      <c r="H7" s="11"/>
      <c r="I7" s="11"/>
      <c r="J7" s="11"/>
      <c r="K7" s="11"/>
      <c r="L7" s="10"/>
    </row>
    <row r="8" spans="1:12" ht="15">
      <c r="A8" s="8"/>
      <c r="B8" s="15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">
      <c r="A9" s="8"/>
      <c r="B9" s="15" t="s">
        <v>7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>
      <c r="A10" s="8"/>
      <c r="B10" s="15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>
      <c r="A11" s="16"/>
      <c r="B11" s="4"/>
      <c r="D11" s="4"/>
      <c r="E11" s="4"/>
      <c r="F11" s="4"/>
      <c r="G11" s="4"/>
      <c r="H11" s="4"/>
      <c r="I11" s="4"/>
      <c r="J11" s="4"/>
      <c r="K11" s="4"/>
      <c r="L11" s="4"/>
    </row>
    <row r="13" spans="1:13" ht="22.5" customHeight="1">
      <c r="A13" s="17" t="s">
        <v>9</v>
      </c>
      <c r="B13" s="18" t="s">
        <v>10</v>
      </c>
      <c r="C13" s="19" t="s">
        <v>11</v>
      </c>
      <c r="D13" s="20" t="s">
        <v>12</v>
      </c>
      <c r="E13" s="20"/>
      <c r="F13" s="20"/>
      <c r="G13" s="20" t="s">
        <v>13</v>
      </c>
      <c r="H13" s="20"/>
      <c r="I13" s="20"/>
      <c r="J13" s="20" t="s">
        <v>14</v>
      </c>
      <c r="K13" s="20"/>
      <c r="L13" s="20"/>
      <c r="M13" s="21">
        <f>M803</f>
        <v>201.30833333333334</v>
      </c>
    </row>
    <row r="14" spans="1:13" ht="77.25" customHeight="1">
      <c r="A14" s="17"/>
      <c r="B14" s="18"/>
      <c r="C14" s="19"/>
      <c r="D14" s="22" t="s">
        <v>15</v>
      </c>
      <c r="E14" s="23" t="s">
        <v>16</v>
      </c>
      <c r="F14" s="24" t="s">
        <v>17</v>
      </c>
      <c r="G14" s="22" t="s">
        <v>15</v>
      </c>
      <c r="H14" s="23" t="s">
        <v>16</v>
      </c>
      <c r="I14" s="24" t="s">
        <v>17</v>
      </c>
      <c r="J14" s="22" t="s">
        <v>15</v>
      </c>
      <c r="K14" s="23" t="s">
        <v>16</v>
      </c>
      <c r="L14" s="24" t="s">
        <v>17</v>
      </c>
      <c r="M14" s="25"/>
    </row>
    <row r="15" spans="1:15" ht="15.75">
      <c r="A15" s="26" t="s">
        <v>18</v>
      </c>
      <c r="B15" s="27">
        <v>2</v>
      </c>
      <c r="C15" s="28">
        <v>3</v>
      </c>
      <c r="D15" s="29">
        <v>4</v>
      </c>
      <c r="E15" s="30">
        <v>5</v>
      </c>
      <c r="F15" s="31">
        <v>6</v>
      </c>
      <c r="G15" s="29">
        <v>7</v>
      </c>
      <c r="H15" s="30">
        <v>8</v>
      </c>
      <c r="I15" s="31">
        <v>9</v>
      </c>
      <c r="J15" s="29">
        <v>10</v>
      </c>
      <c r="K15" s="30">
        <v>11</v>
      </c>
      <c r="L15" s="31">
        <v>12</v>
      </c>
      <c r="M15" s="32" t="s">
        <v>19</v>
      </c>
      <c r="N15" s="33" t="s">
        <v>20</v>
      </c>
      <c r="O15" s="34" t="s">
        <v>21</v>
      </c>
    </row>
    <row r="16" spans="1:13" ht="32.25" customHeight="1">
      <c r="A16" s="35" t="s">
        <v>18</v>
      </c>
      <c r="B16" s="36" t="s">
        <v>22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5"/>
    </row>
    <row r="17" spans="1:12" ht="15" customHeight="1">
      <c r="A17" s="38" t="s">
        <v>23</v>
      </c>
      <c r="B17" s="39" t="s">
        <v>24</v>
      </c>
      <c r="C17" s="40" t="s">
        <v>25</v>
      </c>
      <c r="D17" s="41"/>
      <c r="E17" s="42"/>
      <c r="F17" s="43"/>
      <c r="G17" s="44">
        <v>5</v>
      </c>
      <c r="H17" s="42">
        <v>1</v>
      </c>
      <c r="I17" s="45">
        <f aca="true" t="shared" si="0" ref="I17:I40">G17*H17</f>
        <v>5</v>
      </c>
      <c r="J17" s="46"/>
      <c r="K17" s="47"/>
      <c r="L17" s="48"/>
    </row>
    <row r="18" spans="1:12" ht="15">
      <c r="A18" s="38"/>
      <c r="B18" s="39"/>
      <c r="C18" s="40" t="s">
        <v>26</v>
      </c>
      <c r="D18" s="41"/>
      <c r="E18" s="42"/>
      <c r="F18" s="43"/>
      <c r="G18" s="44">
        <v>5</v>
      </c>
      <c r="H18" s="42">
        <v>1</v>
      </c>
      <c r="I18" s="45">
        <f t="shared" si="0"/>
        <v>5</v>
      </c>
      <c r="J18" s="46"/>
      <c r="K18" s="47"/>
      <c r="L18" s="48"/>
    </row>
    <row r="19" spans="1:12" ht="15">
      <c r="A19" s="38"/>
      <c r="B19" s="39"/>
      <c r="C19" s="40" t="s">
        <v>27</v>
      </c>
      <c r="D19" s="41"/>
      <c r="E19" s="42"/>
      <c r="F19" s="43"/>
      <c r="G19" s="44">
        <v>5</v>
      </c>
      <c r="H19" s="42">
        <v>1</v>
      </c>
      <c r="I19" s="45">
        <f t="shared" si="0"/>
        <v>5</v>
      </c>
      <c r="J19" s="46"/>
      <c r="K19" s="47"/>
      <c r="L19" s="48"/>
    </row>
    <row r="20" spans="1:12" ht="16.5" customHeight="1">
      <c r="A20" s="38" t="s">
        <v>28</v>
      </c>
      <c r="B20" s="39" t="s">
        <v>29</v>
      </c>
      <c r="C20" s="40" t="s">
        <v>30</v>
      </c>
      <c r="D20" s="41"/>
      <c r="E20" s="42"/>
      <c r="F20" s="43"/>
      <c r="G20" s="44">
        <v>5</v>
      </c>
      <c r="H20" s="42">
        <v>0.5</v>
      </c>
      <c r="I20" s="45">
        <f t="shared" si="0"/>
        <v>2.5</v>
      </c>
      <c r="J20" s="46"/>
      <c r="K20" s="47"/>
      <c r="L20" s="48"/>
    </row>
    <row r="21" spans="1:12" ht="15.75" customHeight="1">
      <c r="A21" s="38"/>
      <c r="B21" s="39"/>
      <c r="C21" s="40" t="s">
        <v>31</v>
      </c>
      <c r="D21" s="41"/>
      <c r="E21" s="42"/>
      <c r="F21" s="43"/>
      <c r="G21" s="44">
        <v>5</v>
      </c>
      <c r="H21" s="42">
        <v>0.5</v>
      </c>
      <c r="I21" s="45">
        <f t="shared" si="0"/>
        <v>2.5</v>
      </c>
      <c r="J21" s="46"/>
      <c r="K21" s="47"/>
      <c r="L21" s="48"/>
    </row>
    <row r="22" spans="1:12" ht="15.75" customHeight="1">
      <c r="A22" s="38"/>
      <c r="B22" s="39"/>
      <c r="C22" s="49" t="s">
        <v>32</v>
      </c>
      <c r="D22" s="41"/>
      <c r="E22" s="42"/>
      <c r="F22" s="43"/>
      <c r="G22" s="44">
        <v>5</v>
      </c>
      <c r="H22" s="42">
        <v>0.5</v>
      </c>
      <c r="I22" s="45">
        <f t="shared" si="0"/>
        <v>2.5</v>
      </c>
      <c r="J22" s="46"/>
      <c r="K22" s="47"/>
      <c r="L22" s="48"/>
    </row>
    <row r="23" spans="1:12" ht="27" customHeight="1">
      <c r="A23" s="38" t="s">
        <v>33</v>
      </c>
      <c r="B23" s="39" t="s">
        <v>34</v>
      </c>
      <c r="C23" s="40" t="s">
        <v>35</v>
      </c>
      <c r="D23" s="41"/>
      <c r="E23" s="42"/>
      <c r="F23" s="43"/>
      <c r="G23" s="44">
        <v>5</v>
      </c>
      <c r="H23" s="42">
        <v>0.5</v>
      </c>
      <c r="I23" s="45">
        <f t="shared" si="0"/>
        <v>2.5</v>
      </c>
      <c r="J23" s="46"/>
      <c r="K23" s="47"/>
      <c r="L23" s="48"/>
    </row>
    <row r="24" spans="1:12" ht="15" customHeight="1">
      <c r="A24" s="38"/>
      <c r="B24" s="39"/>
      <c r="C24" s="49" t="s">
        <v>36</v>
      </c>
      <c r="D24" s="41"/>
      <c r="E24" s="42"/>
      <c r="F24" s="43"/>
      <c r="G24" s="44">
        <v>5</v>
      </c>
      <c r="H24" s="42">
        <v>0.5</v>
      </c>
      <c r="I24" s="45">
        <f t="shared" si="0"/>
        <v>2.5</v>
      </c>
      <c r="J24" s="46"/>
      <c r="K24" s="47"/>
      <c r="L24" s="48"/>
    </row>
    <row r="25" spans="1:13" ht="15" customHeight="1">
      <c r="A25" s="38" t="s">
        <v>37</v>
      </c>
      <c r="B25" s="39" t="s">
        <v>38</v>
      </c>
      <c r="C25" s="40" t="s">
        <v>39</v>
      </c>
      <c r="D25" s="41"/>
      <c r="E25" s="42"/>
      <c r="F25" s="43"/>
      <c r="G25" s="44">
        <v>5</v>
      </c>
      <c r="H25" s="42">
        <v>0.5</v>
      </c>
      <c r="I25" s="45">
        <f t="shared" si="0"/>
        <v>2.5</v>
      </c>
      <c r="J25" s="46"/>
      <c r="K25" s="47"/>
      <c r="L25" s="48"/>
      <c r="M25" s="25"/>
    </row>
    <row r="26" spans="1:13" ht="15">
      <c r="A26" s="38"/>
      <c r="B26" s="39"/>
      <c r="C26" s="40" t="s">
        <v>40</v>
      </c>
      <c r="D26" s="41"/>
      <c r="E26" s="42"/>
      <c r="F26" s="43"/>
      <c r="G26" s="44">
        <v>5</v>
      </c>
      <c r="H26" s="42">
        <v>0.5</v>
      </c>
      <c r="I26" s="45">
        <f t="shared" si="0"/>
        <v>2.5</v>
      </c>
      <c r="J26" s="46"/>
      <c r="K26" s="47"/>
      <c r="L26" s="48"/>
      <c r="M26" s="25"/>
    </row>
    <row r="27" spans="1:13" ht="15">
      <c r="A27" s="38"/>
      <c r="B27" s="39"/>
      <c r="C27" s="49" t="s">
        <v>35</v>
      </c>
      <c r="D27" s="41"/>
      <c r="E27" s="42"/>
      <c r="F27" s="43"/>
      <c r="G27" s="44">
        <v>5</v>
      </c>
      <c r="H27" s="42">
        <v>0.5</v>
      </c>
      <c r="I27" s="45">
        <f t="shared" si="0"/>
        <v>2.5</v>
      </c>
      <c r="J27" s="46"/>
      <c r="K27" s="47"/>
      <c r="L27" s="48"/>
      <c r="M27" s="25"/>
    </row>
    <row r="28" spans="1:13" ht="15">
      <c r="A28" s="38"/>
      <c r="B28" s="39"/>
      <c r="C28" s="40" t="s">
        <v>41</v>
      </c>
      <c r="D28" s="41"/>
      <c r="E28" s="42"/>
      <c r="F28" s="43"/>
      <c r="G28" s="44">
        <v>5</v>
      </c>
      <c r="H28" s="42">
        <v>0.5</v>
      </c>
      <c r="I28" s="45">
        <f t="shared" si="0"/>
        <v>2.5</v>
      </c>
      <c r="J28" s="46"/>
      <c r="K28" s="47"/>
      <c r="L28" s="48"/>
      <c r="M28" s="25"/>
    </row>
    <row r="29" spans="1:13" ht="15.75" customHeight="1">
      <c r="A29" s="38" t="s">
        <v>42</v>
      </c>
      <c r="B29" s="39" t="s">
        <v>43</v>
      </c>
      <c r="C29" s="40" t="s">
        <v>44</v>
      </c>
      <c r="D29" s="41"/>
      <c r="E29" s="42"/>
      <c r="F29" s="43"/>
      <c r="G29" s="44">
        <v>5</v>
      </c>
      <c r="H29" s="42">
        <v>1</v>
      </c>
      <c r="I29" s="45">
        <f t="shared" si="0"/>
        <v>5</v>
      </c>
      <c r="J29" s="46"/>
      <c r="K29" s="47"/>
      <c r="L29" s="48"/>
      <c r="M29" s="25"/>
    </row>
    <row r="30" spans="1:13" ht="12.75" customHeight="1">
      <c r="A30" s="38"/>
      <c r="B30" s="39"/>
      <c r="C30" s="40" t="s">
        <v>45</v>
      </c>
      <c r="D30" s="41"/>
      <c r="E30" s="42"/>
      <c r="F30" s="43"/>
      <c r="G30" s="44">
        <v>5</v>
      </c>
      <c r="H30" s="42">
        <v>1</v>
      </c>
      <c r="I30" s="45">
        <f t="shared" si="0"/>
        <v>5</v>
      </c>
      <c r="J30" s="46"/>
      <c r="K30" s="47"/>
      <c r="L30" s="48"/>
      <c r="M30" s="25"/>
    </row>
    <row r="31" spans="1:13" ht="22.5" customHeight="1">
      <c r="A31" s="38" t="s">
        <v>46</v>
      </c>
      <c r="B31" s="39" t="s">
        <v>47</v>
      </c>
      <c r="C31" s="40" t="s">
        <v>48</v>
      </c>
      <c r="D31" s="41"/>
      <c r="E31" s="42"/>
      <c r="F31" s="43"/>
      <c r="G31" s="44">
        <v>5</v>
      </c>
      <c r="H31" s="42">
        <v>1</v>
      </c>
      <c r="I31" s="45">
        <f t="shared" si="0"/>
        <v>5</v>
      </c>
      <c r="J31" s="46"/>
      <c r="K31" s="47"/>
      <c r="L31" s="48"/>
      <c r="M31" s="25"/>
    </row>
    <row r="32" spans="1:13" ht="18" customHeight="1">
      <c r="A32" s="38"/>
      <c r="B32" s="39"/>
      <c r="C32" s="40" t="s">
        <v>49</v>
      </c>
      <c r="D32" s="41"/>
      <c r="E32" s="42"/>
      <c r="F32" s="43"/>
      <c r="G32" s="44">
        <v>5</v>
      </c>
      <c r="H32" s="42">
        <v>1</v>
      </c>
      <c r="I32" s="45">
        <f t="shared" si="0"/>
        <v>5</v>
      </c>
      <c r="J32" s="46"/>
      <c r="K32" s="47"/>
      <c r="L32" s="48"/>
      <c r="M32" s="25"/>
    </row>
    <row r="33" spans="1:13" ht="22.5" customHeight="1">
      <c r="A33" s="38"/>
      <c r="B33" s="39"/>
      <c r="C33" s="49" t="s">
        <v>26</v>
      </c>
      <c r="D33" s="41"/>
      <c r="E33" s="42"/>
      <c r="F33" s="43"/>
      <c r="G33" s="44">
        <v>5</v>
      </c>
      <c r="H33" s="42">
        <v>1</v>
      </c>
      <c r="I33" s="45">
        <f t="shared" si="0"/>
        <v>5</v>
      </c>
      <c r="J33" s="46"/>
      <c r="K33" s="47"/>
      <c r="L33" s="48"/>
      <c r="M33" s="25"/>
    </row>
    <row r="34" spans="1:13" ht="22.5" customHeight="1">
      <c r="A34" s="38"/>
      <c r="B34" s="39"/>
      <c r="C34" s="40" t="s">
        <v>50</v>
      </c>
      <c r="D34" s="41"/>
      <c r="E34" s="42"/>
      <c r="F34" s="43"/>
      <c r="G34" s="44">
        <v>5</v>
      </c>
      <c r="H34" s="42">
        <v>1</v>
      </c>
      <c r="I34" s="45">
        <f t="shared" si="0"/>
        <v>5</v>
      </c>
      <c r="J34" s="46"/>
      <c r="K34" s="47"/>
      <c r="L34" s="48"/>
      <c r="M34" s="25"/>
    </row>
    <row r="35" spans="1:13" ht="47.25" customHeight="1">
      <c r="A35" s="38" t="s">
        <v>51</v>
      </c>
      <c r="B35" s="39" t="s">
        <v>52</v>
      </c>
      <c r="C35" s="49" t="s">
        <v>53</v>
      </c>
      <c r="D35" s="41"/>
      <c r="E35" s="42"/>
      <c r="F35" s="43"/>
      <c r="G35" s="44">
        <v>5</v>
      </c>
      <c r="H35" s="42">
        <v>0.5</v>
      </c>
      <c r="I35" s="45">
        <f t="shared" si="0"/>
        <v>2.5</v>
      </c>
      <c r="J35" s="46"/>
      <c r="K35" s="47"/>
      <c r="L35" s="48"/>
      <c r="M35" s="25"/>
    </row>
    <row r="36" spans="1:13" ht="27" customHeight="1">
      <c r="A36" s="38"/>
      <c r="B36" s="39"/>
      <c r="C36" s="49" t="s">
        <v>31</v>
      </c>
      <c r="D36" s="50"/>
      <c r="E36" s="51"/>
      <c r="F36" s="52"/>
      <c r="G36" s="53">
        <v>5</v>
      </c>
      <c r="H36" s="51">
        <v>0.5</v>
      </c>
      <c r="I36" s="45">
        <f t="shared" si="0"/>
        <v>2.5</v>
      </c>
      <c r="J36" s="54"/>
      <c r="K36" s="47"/>
      <c r="L36" s="48"/>
      <c r="M36" s="55"/>
    </row>
    <row r="37" spans="1:12" ht="15.75" customHeight="1">
      <c r="A37" s="38" t="s">
        <v>54</v>
      </c>
      <c r="B37" s="39" t="s">
        <v>55</v>
      </c>
      <c r="C37" s="40" t="s">
        <v>31</v>
      </c>
      <c r="D37" s="41"/>
      <c r="E37" s="42"/>
      <c r="F37" s="43"/>
      <c r="G37" s="44">
        <v>5</v>
      </c>
      <c r="H37" s="42">
        <v>0.5</v>
      </c>
      <c r="I37" s="45">
        <f t="shared" si="0"/>
        <v>2.5</v>
      </c>
      <c r="J37" s="47"/>
      <c r="K37" s="47"/>
      <c r="L37" s="48"/>
    </row>
    <row r="38" spans="1:12" ht="15" hidden="1">
      <c r="A38" s="38"/>
      <c r="B38" s="39"/>
      <c r="C38" s="56"/>
      <c r="D38" s="46"/>
      <c r="E38" s="47"/>
      <c r="F38" s="48"/>
      <c r="G38" s="47"/>
      <c r="H38" s="57"/>
      <c r="I38" s="45">
        <f t="shared" si="0"/>
        <v>0</v>
      </c>
      <c r="J38" s="47"/>
      <c r="K38" s="47"/>
      <c r="L38" s="48"/>
    </row>
    <row r="39" spans="1:12" ht="15" hidden="1">
      <c r="A39" s="38"/>
      <c r="B39" s="39"/>
      <c r="C39" s="56"/>
      <c r="D39" s="46"/>
      <c r="E39" s="47"/>
      <c r="F39" s="48"/>
      <c r="G39" s="47"/>
      <c r="H39" s="57"/>
      <c r="I39" s="45">
        <f t="shared" si="0"/>
        <v>0</v>
      </c>
      <c r="J39" s="47"/>
      <c r="K39" s="47"/>
      <c r="L39" s="48"/>
    </row>
    <row r="40" spans="1:12" ht="35.25" customHeight="1">
      <c r="A40" s="38"/>
      <c r="B40" s="39"/>
      <c r="C40" s="49" t="s">
        <v>30</v>
      </c>
      <c r="D40" s="50"/>
      <c r="E40" s="51"/>
      <c r="F40" s="52"/>
      <c r="G40" s="53">
        <v>5</v>
      </c>
      <c r="H40" s="51">
        <v>0.5</v>
      </c>
      <c r="I40" s="45">
        <f t="shared" si="0"/>
        <v>2.5</v>
      </c>
      <c r="J40" s="47"/>
      <c r="K40" s="47"/>
      <c r="L40" s="48"/>
    </row>
    <row r="41" spans="1:13" ht="16.5" customHeight="1" hidden="1">
      <c r="A41" s="38"/>
      <c r="B41" s="39"/>
      <c r="C41" s="56"/>
      <c r="D41" s="46"/>
      <c r="E41" s="47"/>
      <c r="F41" s="48"/>
      <c r="G41" s="47"/>
      <c r="H41" s="57"/>
      <c r="I41" s="48"/>
      <c r="J41" s="47"/>
      <c r="K41" s="47"/>
      <c r="L41" s="48"/>
      <c r="M41" s="25"/>
    </row>
    <row r="42" spans="1:13" ht="15.75" customHeight="1" hidden="1">
      <c r="A42" s="38"/>
      <c r="B42" s="39"/>
      <c r="C42" s="56"/>
      <c r="D42" s="46"/>
      <c r="E42" s="47"/>
      <c r="F42" s="48"/>
      <c r="G42" s="46"/>
      <c r="H42" s="57"/>
      <c r="I42" s="48"/>
      <c r="J42" s="46"/>
      <c r="K42" s="47"/>
      <c r="L42" s="48"/>
      <c r="M42" s="25"/>
    </row>
    <row r="43" spans="1:13" ht="18" customHeight="1" hidden="1">
      <c r="A43" s="38"/>
      <c r="B43" s="39"/>
      <c r="C43" s="56"/>
      <c r="D43" s="46"/>
      <c r="E43" s="47"/>
      <c r="F43" s="48"/>
      <c r="G43" s="46"/>
      <c r="H43" s="57"/>
      <c r="I43" s="48"/>
      <c r="J43" s="46"/>
      <c r="K43" s="47"/>
      <c r="L43" s="48"/>
      <c r="M43" s="25"/>
    </row>
    <row r="44" spans="1:13" ht="24" customHeight="1">
      <c r="A44" s="38" t="s">
        <v>56</v>
      </c>
      <c r="B44" s="39" t="s">
        <v>57</v>
      </c>
      <c r="C44" s="40" t="s">
        <v>44</v>
      </c>
      <c r="D44" s="41"/>
      <c r="E44" s="42"/>
      <c r="F44" s="43"/>
      <c r="G44" s="44"/>
      <c r="H44" s="42"/>
      <c r="I44" s="45"/>
      <c r="J44" s="50">
        <v>12</v>
      </c>
      <c r="K44" s="51">
        <v>1</v>
      </c>
      <c r="L44" s="58">
        <f aca="true" t="shared" si="1" ref="L44:L54">J44*K44</f>
        <v>12</v>
      </c>
      <c r="M44" s="25"/>
    </row>
    <row r="45" spans="1:13" ht="24" customHeight="1">
      <c r="A45" s="38"/>
      <c r="B45" s="39"/>
      <c r="C45" s="40" t="s">
        <v>48</v>
      </c>
      <c r="D45" s="41"/>
      <c r="E45" s="42"/>
      <c r="F45" s="43"/>
      <c r="G45" s="44"/>
      <c r="H45" s="42"/>
      <c r="I45" s="45"/>
      <c r="J45" s="50">
        <v>12</v>
      </c>
      <c r="K45" s="51">
        <v>1</v>
      </c>
      <c r="L45" s="58">
        <f t="shared" si="1"/>
        <v>12</v>
      </c>
      <c r="M45" s="25"/>
    </row>
    <row r="46" spans="1:13" ht="24" customHeight="1">
      <c r="A46" s="38"/>
      <c r="B46" s="39"/>
      <c r="C46" s="40" t="s">
        <v>25</v>
      </c>
      <c r="D46" s="41"/>
      <c r="E46" s="42"/>
      <c r="F46" s="43"/>
      <c r="G46" s="44"/>
      <c r="H46" s="42"/>
      <c r="I46" s="45"/>
      <c r="J46" s="50">
        <v>12</v>
      </c>
      <c r="K46" s="51">
        <v>1</v>
      </c>
      <c r="L46" s="58">
        <f t="shared" si="1"/>
        <v>12</v>
      </c>
      <c r="M46" s="25"/>
    </row>
    <row r="47" spans="1:13" ht="24" customHeight="1">
      <c r="A47" s="38"/>
      <c r="B47" s="39"/>
      <c r="C47" s="40" t="s">
        <v>58</v>
      </c>
      <c r="D47" s="41"/>
      <c r="E47" s="42"/>
      <c r="F47" s="43"/>
      <c r="G47" s="44"/>
      <c r="H47" s="42"/>
      <c r="I47" s="45"/>
      <c r="J47" s="50">
        <v>12</v>
      </c>
      <c r="K47" s="51">
        <v>1</v>
      </c>
      <c r="L47" s="58">
        <f t="shared" si="1"/>
        <v>12</v>
      </c>
      <c r="M47" s="25"/>
    </row>
    <row r="48" spans="1:13" ht="24" customHeight="1">
      <c r="A48" s="38"/>
      <c r="B48" s="39"/>
      <c r="C48" s="40" t="s">
        <v>49</v>
      </c>
      <c r="D48" s="41"/>
      <c r="E48" s="42"/>
      <c r="F48" s="43"/>
      <c r="G48" s="44"/>
      <c r="H48" s="42"/>
      <c r="I48" s="45"/>
      <c r="J48" s="50">
        <v>12</v>
      </c>
      <c r="K48" s="51">
        <v>1</v>
      </c>
      <c r="L48" s="58">
        <f t="shared" si="1"/>
        <v>12</v>
      </c>
      <c r="M48" s="25"/>
    </row>
    <row r="49" spans="1:13" ht="24" customHeight="1">
      <c r="A49" s="38"/>
      <c r="B49" s="39"/>
      <c r="C49" s="40" t="s">
        <v>59</v>
      </c>
      <c r="D49" s="41"/>
      <c r="E49" s="42"/>
      <c r="F49" s="43"/>
      <c r="G49" s="44"/>
      <c r="H49" s="42"/>
      <c r="I49" s="45"/>
      <c r="J49" s="50">
        <v>12</v>
      </c>
      <c r="K49" s="51">
        <v>1</v>
      </c>
      <c r="L49" s="58">
        <f t="shared" si="1"/>
        <v>12</v>
      </c>
      <c r="M49" s="25"/>
    </row>
    <row r="50" spans="1:13" ht="24" customHeight="1">
      <c r="A50" s="38"/>
      <c r="B50" s="39"/>
      <c r="C50" s="40" t="s">
        <v>26</v>
      </c>
      <c r="D50" s="41"/>
      <c r="E50" s="42"/>
      <c r="F50" s="43"/>
      <c r="G50" s="44"/>
      <c r="H50" s="42"/>
      <c r="I50" s="45"/>
      <c r="J50" s="50">
        <v>12</v>
      </c>
      <c r="K50" s="51">
        <v>1</v>
      </c>
      <c r="L50" s="58">
        <f t="shared" si="1"/>
        <v>12</v>
      </c>
      <c r="M50" s="25"/>
    </row>
    <row r="51" spans="1:17" ht="24" customHeight="1">
      <c r="A51" s="38"/>
      <c r="B51" s="39"/>
      <c r="C51" s="40" t="s">
        <v>45</v>
      </c>
      <c r="D51" s="41"/>
      <c r="E51" s="42"/>
      <c r="F51" s="43"/>
      <c r="G51" s="44"/>
      <c r="H51" s="42"/>
      <c r="I51" s="45"/>
      <c r="J51" s="50">
        <v>12</v>
      </c>
      <c r="K51" s="51">
        <v>1</v>
      </c>
      <c r="L51" s="58">
        <f t="shared" si="1"/>
        <v>12</v>
      </c>
      <c r="M51" s="25"/>
      <c r="P51" s="59"/>
      <c r="Q51" s="55"/>
    </row>
    <row r="52" spans="1:17" ht="24" customHeight="1">
      <c r="A52" s="38"/>
      <c r="B52" s="39"/>
      <c r="C52" s="40" t="s">
        <v>50</v>
      </c>
      <c r="D52" s="41"/>
      <c r="E52" s="42"/>
      <c r="F52" s="43"/>
      <c r="G52" s="44"/>
      <c r="H52" s="42"/>
      <c r="I52" s="45"/>
      <c r="J52" s="50">
        <v>12</v>
      </c>
      <c r="K52" s="51">
        <v>1</v>
      </c>
      <c r="L52" s="58">
        <f t="shared" si="1"/>
        <v>12</v>
      </c>
      <c r="M52" s="25"/>
      <c r="P52" s="59"/>
      <c r="Q52" s="60"/>
    </row>
    <row r="53" spans="1:17" ht="24" customHeight="1">
      <c r="A53" s="38"/>
      <c r="B53" s="39"/>
      <c r="C53" s="40" t="s">
        <v>27</v>
      </c>
      <c r="D53" s="41"/>
      <c r="E53" s="42"/>
      <c r="F53" s="43"/>
      <c r="G53" s="44"/>
      <c r="H53" s="42"/>
      <c r="I53" s="45"/>
      <c r="J53" s="50">
        <v>12</v>
      </c>
      <c r="K53" s="51">
        <v>1</v>
      </c>
      <c r="L53" s="58">
        <f t="shared" si="1"/>
        <v>12</v>
      </c>
      <c r="M53" s="25"/>
      <c r="P53" s="59"/>
      <c r="Q53" s="60"/>
    </row>
    <row r="54" spans="1:17" ht="45.75" customHeight="1">
      <c r="A54" s="38" t="s">
        <v>60</v>
      </c>
      <c r="B54" s="39" t="s">
        <v>61</v>
      </c>
      <c r="C54" s="40" t="s">
        <v>62</v>
      </c>
      <c r="D54" s="41"/>
      <c r="E54" s="42"/>
      <c r="F54" s="43"/>
      <c r="G54" s="44"/>
      <c r="H54" s="42"/>
      <c r="I54" s="45"/>
      <c r="J54" s="50">
        <v>6</v>
      </c>
      <c r="K54" s="51">
        <v>1</v>
      </c>
      <c r="L54" s="58">
        <f t="shared" si="1"/>
        <v>6</v>
      </c>
      <c r="M54" s="25"/>
      <c r="P54" s="59"/>
      <c r="Q54" s="60"/>
    </row>
    <row r="55" spans="1:17" ht="28.5" customHeight="1">
      <c r="A55" s="38" t="s">
        <v>63</v>
      </c>
      <c r="B55" s="39" t="s">
        <v>64</v>
      </c>
      <c r="C55" s="40" t="s">
        <v>45</v>
      </c>
      <c r="D55" s="41"/>
      <c r="E55" s="42"/>
      <c r="F55" s="43"/>
      <c r="G55" s="44">
        <v>5</v>
      </c>
      <c r="H55" s="42">
        <v>1</v>
      </c>
      <c r="I55" s="45">
        <f aca="true" t="shared" si="2" ref="I55:I63">G55*H55</f>
        <v>5</v>
      </c>
      <c r="J55" s="46"/>
      <c r="K55" s="47"/>
      <c r="L55" s="48"/>
      <c r="M55" s="25"/>
      <c r="P55" s="59"/>
      <c r="Q55" s="60"/>
    </row>
    <row r="56" spans="1:17" ht="16.5" customHeight="1">
      <c r="A56" s="38" t="s">
        <v>65</v>
      </c>
      <c r="B56" s="39" t="s">
        <v>66</v>
      </c>
      <c r="C56" s="40" t="s">
        <v>35</v>
      </c>
      <c r="D56" s="41"/>
      <c r="E56" s="42"/>
      <c r="F56" s="43"/>
      <c r="G56" s="44">
        <v>5</v>
      </c>
      <c r="H56" s="42">
        <v>0.5</v>
      </c>
      <c r="I56" s="45">
        <f t="shared" si="2"/>
        <v>2.5</v>
      </c>
      <c r="J56" s="46"/>
      <c r="K56" s="47"/>
      <c r="L56" s="48"/>
      <c r="M56" s="25"/>
      <c r="P56" s="59"/>
      <c r="Q56" s="60"/>
    </row>
    <row r="57" spans="1:17" ht="15" customHeight="1">
      <c r="A57" s="38"/>
      <c r="B57" s="39"/>
      <c r="C57" s="40" t="s">
        <v>36</v>
      </c>
      <c r="D57" s="41"/>
      <c r="E57" s="42"/>
      <c r="F57" s="43"/>
      <c r="G57" s="44">
        <v>5</v>
      </c>
      <c r="H57" s="42">
        <v>0.5</v>
      </c>
      <c r="I57" s="45">
        <f t="shared" si="2"/>
        <v>2.5</v>
      </c>
      <c r="J57" s="46"/>
      <c r="K57" s="47"/>
      <c r="L57" s="48"/>
      <c r="M57" s="25"/>
      <c r="P57" s="59"/>
      <c r="Q57" s="60"/>
    </row>
    <row r="58" spans="1:17" ht="15" customHeight="1">
      <c r="A58" s="38" t="s">
        <v>67</v>
      </c>
      <c r="B58" s="39" t="s">
        <v>68</v>
      </c>
      <c r="C58" s="40" t="s">
        <v>58</v>
      </c>
      <c r="D58" s="41"/>
      <c r="E58" s="42"/>
      <c r="F58" s="45"/>
      <c r="G58" s="44">
        <v>5</v>
      </c>
      <c r="H58" s="42">
        <v>1</v>
      </c>
      <c r="I58" s="45">
        <f t="shared" si="2"/>
        <v>5</v>
      </c>
      <c r="J58" s="46"/>
      <c r="K58" s="47"/>
      <c r="L58" s="48"/>
      <c r="M58" s="25"/>
      <c r="P58" s="59"/>
      <c r="Q58" s="60"/>
    </row>
    <row r="59" spans="1:17" ht="21" customHeight="1">
      <c r="A59" s="38"/>
      <c r="B59" s="39"/>
      <c r="C59" s="40" t="s">
        <v>45</v>
      </c>
      <c r="D59" s="41"/>
      <c r="E59" s="42"/>
      <c r="F59" s="45"/>
      <c r="G59" s="44">
        <v>5</v>
      </c>
      <c r="H59" s="42">
        <v>1</v>
      </c>
      <c r="I59" s="45">
        <f t="shared" si="2"/>
        <v>5</v>
      </c>
      <c r="J59" s="46"/>
      <c r="K59" s="47"/>
      <c r="L59" s="48"/>
      <c r="M59" s="25"/>
      <c r="P59" s="59"/>
      <c r="Q59" s="60"/>
    </row>
    <row r="60" spans="1:17" ht="17.25" customHeight="1">
      <c r="A60" s="38" t="s">
        <v>69</v>
      </c>
      <c r="B60" s="39" t="s">
        <v>70</v>
      </c>
      <c r="C60" s="40" t="s">
        <v>48</v>
      </c>
      <c r="D60" s="41"/>
      <c r="E60" s="42"/>
      <c r="F60" s="45"/>
      <c r="G60" s="44">
        <v>5</v>
      </c>
      <c r="H60" s="42">
        <v>1</v>
      </c>
      <c r="I60" s="45">
        <f t="shared" si="2"/>
        <v>5</v>
      </c>
      <c r="J60" s="46"/>
      <c r="K60" s="47"/>
      <c r="L60" s="48"/>
      <c r="P60" s="59"/>
      <c r="Q60" s="60"/>
    </row>
    <row r="61" spans="1:17" ht="16.5" customHeight="1">
      <c r="A61" s="38"/>
      <c r="B61" s="39"/>
      <c r="C61" s="40" t="s">
        <v>50</v>
      </c>
      <c r="D61" s="41"/>
      <c r="E61" s="42"/>
      <c r="F61" s="45"/>
      <c r="G61" s="44">
        <v>5</v>
      </c>
      <c r="H61" s="42">
        <v>1</v>
      </c>
      <c r="I61" s="45">
        <f t="shared" si="2"/>
        <v>5</v>
      </c>
      <c r="J61" s="46"/>
      <c r="K61" s="47"/>
      <c r="L61" s="48"/>
      <c r="P61" s="59"/>
      <c r="Q61" s="55"/>
    </row>
    <row r="62" spans="1:12" ht="15" customHeight="1">
      <c r="A62" s="38" t="s">
        <v>71</v>
      </c>
      <c r="B62" s="61" t="s">
        <v>72</v>
      </c>
      <c r="C62" s="49" t="s">
        <v>44</v>
      </c>
      <c r="D62" s="41"/>
      <c r="E62" s="42"/>
      <c r="F62" s="45"/>
      <c r="G62" s="44">
        <v>5</v>
      </c>
      <c r="H62" s="42">
        <v>1</v>
      </c>
      <c r="I62" s="45">
        <f t="shared" si="2"/>
        <v>5</v>
      </c>
      <c r="J62" s="46"/>
      <c r="K62" s="47"/>
      <c r="L62" s="48"/>
    </row>
    <row r="63" spans="1:12" ht="15">
      <c r="A63" s="38"/>
      <c r="B63" s="61"/>
      <c r="C63" s="49" t="s">
        <v>50</v>
      </c>
      <c r="D63" s="44"/>
      <c r="E63" s="42"/>
      <c r="F63" s="45"/>
      <c r="G63" s="44">
        <v>5</v>
      </c>
      <c r="H63" s="42">
        <v>1</v>
      </c>
      <c r="I63" s="45">
        <f t="shared" si="2"/>
        <v>5</v>
      </c>
      <c r="J63" s="46"/>
      <c r="K63" s="47"/>
      <c r="L63" s="48"/>
    </row>
    <row r="64" spans="1:16" ht="30">
      <c r="A64" s="38" t="s">
        <v>73</v>
      </c>
      <c r="B64" s="61" t="s">
        <v>74</v>
      </c>
      <c r="C64" s="49" t="s">
        <v>75</v>
      </c>
      <c r="D64" s="53">
        <v>2</v>
      </c>
      <c r="E64" s="51">
        <v>5</v>
      </c>
      <c r="F64" s="45">
        <f aca="true" t="shared" si="3" ref="F64:F65">D64*E64</f>
        <v>10</v>
      </c>
      <c r="G64" s="44"/>
      <c r="H64" s="42"/>
      <c r="I64" s="45"/>
      <c r="J64" s="46"/>
      <c r="K64" s="47"/>
      <c r="L64" s="48"/>
      <c r="N64" s="62"/>
      <c r="P64" s="63"/>
    </row>
    <row r="65" spans="1:12" ht="30.75">
      <c r="A65" s="64" t="s">
        <v>51</v>
      </c>
      <c r="B65" s="65" t="s">
        <v>74</v>
      </c>
      <c r="C65" s="66" t="s">
        <v>76</v>
      </c>
      <c r="D65" s="67">
        <v>3</v>
      </c>
      <c r="E65" s="51">
        <v>4</v>
      </c>
      <c r="F65" s="68">
        <f t="shared" si="3"/>
        <v>12</v>
      </c>
      <c r="G65" s="69"/>
      <c r="H65" s="42"/>
      <c r="I65" s="68"/>
      <c r="J65" s="70"/>
      <c r="K65" s="47"/>
      <c r="L65" s="71"/>
    </row>
    <row r="66" spans="1:16" ht="15.75">
      <c r="A66" s="72"/>
      <c r="B66" s="73" t="s">
        <v>77</v>
      </c>
      <c r="C66" s="74"/>
      <c r="D66" s="75">
        <f>SUM(D17:D65)</f>
        <v>5</v>
      </c>
      <c r="E66" s="76">
        <v>2</v>
      </c>
      <c r="F66" s="77">
        <f>SUM(F17:F65)</f>
        <v>22</v>
      </c>
      <c r="G66" s="75">
        <f>SUM(G17:G65)</f>
        <v>155</v>
      </c>
      <c r="H66" s="76">
        <v>31</v>
      </c>
      <c r="I66" s="77">
        <f>SUM(I17:I65)</f>
        <v>117.5</v>
      </c>
      <c r="J66" s="75">
        <f>SUM(J17:J65)</f>
        <v>126</v>
      </c>
      <c r="K66" s="76">
        <f>SUM(K17:K65)</f>
        <v>11</v>
      </c>
      <c r="L66" s="77">
        <f>SUM(L17:L65)</f>
        <v>126</v>
      </c>
      <c r="M66" s="78">
        <f>E66</f>
        <v>2</v>
      </c>
      <c r="N66" s="79">
        <f>H66</f>
        <v>31</v>
      </c>
      <c r="O66" s="80">
        <f>K66</f>
        <v>11</v>
      </c>
      <c r="P66" s="81">
        <f>D66</f>
        <v>5</v>
      </c>
    </row>
    <row r="67" spans="1:12" ht="17.25" customHeight="1">
      <c r="A67" s="82"/>
      <c r="B67" s="83"/>
      <c r="C67" s="84"/>
      <c r="D67" s="85"/>
      <c r="E67" s="86"/>
      <c r="F67" s="87"/>
      <c r="G67" s="85"/>
      <c r="H67" s="88"/>
      <c r="I67" s="89"/>
      <c r="J67" s="85"/>
      <c r="K67" s="86"/>
      <c r="L67" s="87"/>
    </row>
    <row r="68" spans="1:13" ht="24" customHeight="1">
      <c r="A68" s="38" t="s">
        <v>78</v>
      </c>
      <c r="B68" s="90" t="s">
        <v>79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25"/>
    </row>
    <row r="69" spans="1:13" ht="24" customHeight="1">
      <c r="A69" s="38"/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25"/>
    </row>
    <row r="70" spans="1:13" ht="21.75" customHeight="1">
      <c r="A70" s="92" t="s">
        <v>80</v>
      </c>
      <c r="B70" s="93" t="s">
        <v>81</v>
      </c>
      <c r="C70" s="94" t="s">
        <v>82</v>
      </c>
      <c r="D70" s="95"/>
      <c r="E70" s="96"/>
      <c r="F70" s="97"/>
      <c r="G70" s="98">
        <v>5</v>
      </c>
      <c r="H70" s="54">
        <v>1</v>
      </c>
      <c r="I70" s="58">
        <f aca="true" t="shared" si="4" ref="I70:I97">G70*H70</f>
        <v>5</v>
      </c>
      <c r="J70" s="54"/>
      <c r="K70" s="47"/>
      <c r="L70" s="48"/>
      <c r="M70" s="25"/>
    </row>
    <row r="71" spans="1:13" ht="18" customHeight="1">
      <c r="A71" s="92"/>
      <c r="B71" s="93"/>
      <c r="C71" s="94" t="s">
        <v>83</v>
      </c>
      <c r="D71" s="95"/>
      <c r="E71" s="96"/>
      <c r="F71" s="97"/>
      <c r="G71" s="98">
        <v>5</v>
      </c>
      <c r="H71" s="54">
        <v>1</v>
      </c>
      <c r="I71" s="58">
        <f t="shared" si="4"/>
        <v>5</v>
      </c>
      <c r="J71" s="54"/>
      <c r="K71" s="47"/>
      <c r="L71" s="48"/>
      <c r="M71" s="25"/>
    </row>
    <row r="72" spans="1:13" ht="15.75" customHeight="1">
      <c r="A72" s="92"/>
      <c r="B72" s="93"/>
      <c r="C72" s="94" t="s">
        <v>84</v>
      </c>
      <c r="D72" s="95"/>
      <c r="E72" s="96"/>
      <c r="F72" s="97"/>
      <c r="G72" s="98">
        <v>5</v>
      </c>
      <c r="H72" s="54">
        <v>1</v>
      </c>
      <c r="I72" s="58">
        <f t="shared" si="4"/>
        <v>5</v>
      </c>
      <c r="J72" s="54"/>
      <c r="K72" s="47"/>
      <c r="L72" s="48"/>
      <c r="M72" s="25"/>
    </row>
    <row r="73" spans="1:13" ht="18" customHeight="1">
      <c r="A73" s="92"/>
      <c r="B73" s="93"/>
      <c r="C73" s="94" t="s">
        <v>85</v>
      </c>
      <c r="D73" s="95"/>
      <c r="E73" s="96"/>
      <c r="F73" s="97"/>
      <c r="G73" s="98">
        <v>5</v>
      </c>
      <c r="H73" s="54">
        <v>1</v>
      </c>
      <c r="I73" s="58">
        <f t="shared" si="4"/>
        <v>5</v>
      </c>
      <c r="J73" s="54"/>
      <c r="K73" s="47"/>
      <c r="L73" s="48"/>
      <c r="M73" s="25"/>
    </row>
    <row r="74" spans="1:13" ht="14.25" customHeight="1">
      <c r="A74" s="92"/>
      <c r="B74" s="93"/>
      <c r="C74" s="94" t="s">
        <v>86</v>
      </c>
      <c r="D74" s="95"/>
      <c r="E74" s="96"/>
      <c r="F74" s="97"/>
      <c r="G74" s="98">
        <v>10</v>
      </c>
      <c r="H74" s="54">
        <v>1</v>
      </c>
      <c r="I74" s="58">
        <f t="shared" si="4"/>
        <v>10</v>
      </c>
      <c r="J74" s="54"/>
      <c r="K74" s="47"/>
      <c r="L74" s="48"/>
      <c r="M74" s="25"/>
    </row>
    <row r="75" spans="1:13" ht="15" customHeight="1">
      <c r="A75" s="92"/>
      <c r="B75" s="93"/>
      <c r="C75" s="94" t="s">
        <v>87</v>
      </c>
      <c r="D75" s="95"/>
      <c r="E75" s="96"/>
      <c r="F75" s="97"/>
      <c r="G75" s="98">
        <v>5</v>
      </c>
      <c r="H75" s="54">
        <v>1</v>
      </c>
      <c r="I75" s="58">
        <f t="shared" si="4"/>
        <v>5</v>
      </c>
      <c r="J75" s="54"/>
      <c r="K75" s="47"/>
      <c r="L75" s="48"/>
      <c r="M75" s="25"/>
    </row>
    <row r="76" spans="1:13" ht="18.75" customHeight="1">
      <c r="A76" s="92"/>
      <c r="B76" s="93"/>
      <c r="C76" s="94" t="s">
        <v>88</v>
      </c>
      <c r="D76" s="95"/>
      <c r="E76" s="96"/>
      <c r="F76" s="97"/>
      <c r="G76" s="98">
        <v>5</v>
      </c>
      <c r="H76" s="54">
        <v>1</v>
      </c>
      <c r="I76" s="58">
        <f t="shared" si="4"/>
        <v>5</v>
      </c>
      <c r="J76" s="54"/>
      <c r="K76" s="47"/>
      <c r="L76" s="48"/>
      <c r="M76" s="25"/>
    </row>
    <row r="77" spans="1:13" ht="18" customHeight="1">
      <c r="A77" s="92"/>
      <c r="B77" s="93"/>
      <c r="C77" s="94" t="s">
        <v>89</v>
      </c>
      <c r="D77" s="95"/>
      <c r="E77" s="96"/>
      <c r="F77" s="97"/>
      <c r="G77" s="98">
        <v>5</v>
      </c>
      <c r="H77" s="54">
        <v>1</v>
      </c>
      <c r="I77" s="58">
        <f t="shared" si="4"/>
        <v>5</v>
      </c>
      <c r="J77" s="54"/>
      <c r="K77" s="47"/>
      <c r="L77" s="48"/>
      <c r="M77" s="25"/>
    </row>
    <row r="78" spans="1:13" ht="18.75" customHeight="1">
      <c r="A78" s="92"/>
      <c r="B78" s="93"/>
      <c r="C78" s="94" t="s">
        <v>90</v>
      </c>
      <c r="D78" s="95"/>
      <c r="E78" s="96"/>
      <c r="F78" s="97"/>
      <c r="G78" s="98">
        <v>5</v>
      </c>
      <c r="H78" s="54">
        <v>1</v>
      </c>
      <c r="I78" s="58">
        <f t="shared" si="4"/>
        <v>5</v>
      </c>
      <c r="J78" s="54"/>
      <c r="K78" s="47"/>
      <c r="L78" s="48"/>
      <c r="M78" s="25"/>
    </row>
    <row r="79" spans="1:13" ht="19.5" customHeight="1">
      <c r="A79" s="92"/>
      <c r="B79" s="93"/>
      <c r="C79" s="94" t="s">
        <v>91</v>
      </c>
      <c r="D79" s="95"/>
      <c r="E79" s="95"/>
      <c r="F79" s="97"/>
      <c r="G79" s="98">
        <v>5</v>
      </c>
      <c r="H79" s="47">
        <v>1</v>
      </c>
      <c r="I79" s="58">
        <f t="shared" si="4"/>
        <v>5</v>
      </c>
      <c r="J79" s="54"/>
      <c r="K79" s="47"/>
      <c r="L79" s="48"/>
      <c r="M79" s="25"/>
    </row>
    <row r="80" spans="1:12" ht="24.75" customHeight="1">
      <c r="A80" s="92" t="s">
        <v>92</v>
      </c>
      <c r="B80" s="99" t="s">
        <v>93</v>
      </c>
      <c r="C80" s="94" t="s">
        <v>83</v>
      </c>
      <c r="D80" s="100"/>
      <c r="E80" s="95"/>
      <c r="F80" s="97"/>
      <c r="G80" s="46">
        <v>5</v>
      </c>
      <c r="H80" s="47">
        <v>1</v>
      </c>
      <c r="I80" s="58">
        <f t="shared" si="4"/>
        <v>5</v>
      </c>
      <c r="J80" s="54"/>
      <c r="K80" s="47"/>
      <c r="L80" s="48"/>
    </row>
    <row r="81" spans="1:12" ht="24.75" customHeight="1">
      <c r="A81" s="92"/>
      <c r="B81" s="99"/>
      <c r="C81" s="94" t="s">
        <v>94</v>
      </c>
      <c r="D81" s="100"/>
      <c r="E81" s="95"/>
      <c r="F81" s="97"/>
      <c r="G81" s="46">
        <v>5</v>
      </c>
      <c r="H81" s="47">
        <v>1</v>
      </c>
      <c r="I81" s="58">
        <f t="shared" si="4"/>
        <v>5</v>
      </c>
      <c r="J81" s="54"/>
      <c r="K81" s="47"/>
      <c r="L81" s="48"/>
    </row>
    <row r="82" spans="1:12" ht="32.25" customHeight="1">
      <c r="A82" s="92" t="s">
        <v>95</v>
      </c>
      <c r="B82" s="101" t="s">
        <v>96</v>
      </c>
      <c r="C82" s="102" t="s">
        <v>97</v>
      </c>
      <c r="D82" s="95"/>
      <c r="E82" s="96"/>
      <c r="F82" s="97"/>
      <c r="G82" s="46">
        <v>5</v>
      </c>
      <c r="H82" s="57">
        <v>0.5</v>
      </c>
      <c r="I82" s="58">
        <f t="shared" si="4"/>
        <v>2.5</v>
      </c>
      <c r="J82" s="54"/>
      <c r="K82" s="47"/>
      <c r="L82" s="48"/>
    </row>
    <row r="83" spans="1:12" ht="32.25" customHeight="1">
      <c r="A83" s="92"/>
      <c r="B83" s="101"/>
      <c r="C83" s="102" t="s">
        <v>98</v>
      </c>
      <c r="D83" s="95"/>
      <c r="E83" s="96"/>
      <c r="F83" s="97"/>
      <c r="G83" s="46">
        <v>5</v>
      </c>
      <c r="H83" s="57">
        <v>0.5</v>
      </c>
      <c r="I83" s="58">
        <f t="shared" si="4"/>
        <v>2.5</v>
      </c>
      <c r="J83" s="54"/>
      <c r="K83" s="47"/>
      <c r="L83" s="48"/>
    </row>
    <row r="84" spans="1:12" ht="65.25" customHeight="1">
      <c r="A84" s="92" t="s">
        <v>99</v>
      </c>
      <c r="B84" s="101" t="s">
        <v>100</v>
      </c>
      <c r="C84" s="102" t="s">
        <v>101</v>
      </c>
      <c r="D84" s="95"/>
      <c r="E84" s="96"/>
      <c r="F84" s="97"/>
      <c r="G84" s="46">
        <v>5</v>
      </c>
      <c r="H84" s="57">
        <v>0.5</v>
      </c>
      <c r="I84" s="58">
        <f t="shared" si="4"/>
        <v>2.5</v>
      </c>
      <c r="J84" s="54"/>
      <c r="K84" s="47"/>
      <c r="L84" s="48"/>
    </row>
    <row r="85" spans="1:12" ht="65.25" customHeight="1">
      <c r="A85" s="92"/>
      <c r="B85" s="101"/>
      <c r="C85" s="102" t="s">
        <v>102</v>
      </c>
      <c r="D85" s="95"/>
      <c r="E85" s="96"/>
      <c r="F85" s="97"/>
      <c r="G85" s="46">
        <v>5</v>
      </c>
      <c r="H85" s="57">
        <v>0.5</v>
      </c>
      <c r="I85" s="58">
        <f t="shared" si="4"/>
        <v>2.5</v>
      </c>
      <c r="J85" s="54"/>
      <c r="K85" s="47"/>
      <c r="L85" s="48"/>
    </row>
    <row r="86" spans="1:12" ht="15.75" customHeight="1">
      <c r="A86" s="92" t="s">
        <v>103</v>
      </c>
      <c r="B86" s="39" t="s">
        <v>104</v>
      </c>
      <c r="C86" s="94" t="s">
        <v>105</v>
      </c>
      <c r="D86" s="95"/>
      <c r="E86" s="96"/>
      <c r="F86" s="97"/>
      <c r="G86" s="46">
        <v>5</v>
      </c>
      <c r="H86" s="57">
        <v>0.75</v>
      </c>
      <c r="I86" s="58">
        <f t="shared" si="4"/>
        <v>3.75</v>
      </c>
      <c r="J86" s="54"/>
      <c r="K86" s="47"/>
      <c r="L86" s="48"/>
    </row>
    <row r="87" spans="1:12" ht="18.75" customHeight="1">
      <c r="A87" s="92"/>
      <c r="B87" s="39"/>
      <c r="C87" s="94" t="s">
        <v>106</v>
      </c>
      <c r="D87" s="95"/>
      <c r="E87" s="96"/>
      <c r="F87" s="97"/>
      <c r="G87" s="46">
        <v>5</v>
      </c>
      <c r="H87" s="57">
        <v>0.75</v>
      </c>
      <c r="I87" s="58">
        <f t="shared" si="4"/>
        <v>3.75</v>
      </c>
      <c r="J87" s="54"/>
      <c r="K87" s="47"/>
      <c r="L87" s="48"/>
    </row>
    <row r="88" spans="1:12" ht="17.25" customHeight="1">
      <c r="A88" s="92"/>
      <c r="B88" s="39"/>
      <c r="C88" s="94" t="s">
        <v>107</v>
      </c>
      <c r="D88" s="95"/>
      <c r="E88" s="96"/>
      <c r="F88" s="97"/>
      <c r="G88" s="46">
        <v>5</v>
      </c>
      <c r="H88" s="57">
        <v>0.75</v>
      </c>
      <c r="I88" s="58">
        <f t="shared" si="4"/>
        <v>3.75</v>
      </c>
      <c r="J88" s="54"/>
      <c r="K88" s="47"/>
      <c r="L88" s="48"/>
    </row>
    <row r="89" spans="1:12" ht="17.25" customHeight="1">
      <c r="A89" s="92"/>
      <c r="B89" s="39"/>
      <c r="C89" s="94" t="s">
        <v>108</v>
      </c>
      <c r="D89" s="95"/>
      <c r="E89" s="96"/>
      <c r="F89" s="97"/>
      <c r="G89" s="46">
        <v>5</v>
      </c>
      <c r="H89" s="57">
        <v>0.75</v>
      </c>
      <c r="I89" s="58">
        <f t="shared" si="4"/>
        <v>3.75</v>
      </c>
      <c r="J89" s="54"/>
      <c r="K89" s="47"/>
      <c r="L89" s="48"/>
    </row>
    <row r="90" spans="1:12" ht="13.5" customHeight="1">
      <c r="A90" s="92"/>
      <c r="B90" s="39"/>
      <c r="C90" s="94" t="s">
        <v>109</v>
      </c>
      <c r="D90" s="95"/>
      <c r="E90" s="96"/>
      <c r="F90" s="97"/>
      <c r="G90" s="46">
        <v>5</v>
      </c>
      <c r="H90" s="57">
        <v>0.75</v>
      </c>
      <c r="I90" s="58">
        <f t="shared" si="4"/>
        <v>3.75</v>
      </c>
      <c r="J90" s="54"/>
      <c r="K90" s="47"/>
      <c r="L90" s="48"/>
    </row>
    <row r="91" spans="1:12" ht="16.5" customHeight="1">
      <c r="A91" s="92" t="s">
        <v>110</v>
      </c>
      <c r="B91" s="39" t="s">
        <v>111</v>
      </c>
      <c r="C91" s="103" t="s">
        <v>112</v>
      </c>
      <c r="D91" s="95"/>
      <c r="E91" s="96"/>
      <c r="F91" s="97"/>
      <c r="G91" s="46">
        <v>5</v>
      </c>
      <c r="H91" s="57">
        <v>0.5</v>
      </c>
      <c r="I91" s="58">
        <f t="shared" si="4"/>
        <v>2.5</v>
      </c>
      <c r="J91" s="54"/>
      <c r="K91" s="47"/>
      <c r="L91" s="48"/>
    </row>
    <row r="92" spans="1:12" ht="23.25" customHeight="1" hidden="1">
      <c r="A92" s="92"/>
      <c r="B92" s="39"/>
      <c r="C92" s="94" t="s">
        <v>98</v>
      </c>
      <c r="D92" s="95"/>
      <c r="E92" s="96"/>
      <c r="F92" s="97"/>
      <c r="G92" s="46">
        <v>5</v>
      </c>
      <c r="H92" s="57">
        <v>0.5</v>
      </c>
      <c r="I92" s="58">
        <f t="shared" si="4"/>
        <v>2.5</v>
      </c>
      <c r="J92" s="54"/>
      <c r="K92" s="47"/>
      <c r="L92" s="48"/>
    </row>
    <row r="93" spans="1:12" ht="27.75" customHeight="1">
      <c r="A93" s="92"/>
      <c r="B93" s="39"/>
      <c r="C93" s="103" t="s">
        <v>101</v>
      </c>
      <c r="D93" s="95"/>
      <c r="E93" s="96"/>
      <c r="F93" s="97"/>
      <c r="G93" s="46">
        <v>5</v>
      </c>
      <c r="H93" s="57">
        <v>0.5</v>
      </c>
      <c r="I93" s="58">
        <f t="shared" si="4"/>
        <v>2.5</v>
      </c>
      <c r="J93" s="54"/>
      <c r="K93" s="47"/>
      <c r="L93" s="48"/>
    </row>
    <row r="94" spans="1:12" ht="32.25" customHeight="1">
      <c r="A94" s="92"/>
      <c r="B94" s="39"/>
      <c r="C94" s="103" t="s">
        <v>102</v>
      </c>
      <c r="D94" s="95"/>
      <c r="E94" s="96"/>
      <c r="F94" s="97"/>
      <c r="G94" s="46">
        <v>5</v>
      </c>
      <c r="H94" s="57">
        <v>0.5</v>
      </c>
      <c r="I94" s="58">
        <f t="shared" si="4"/>
        <v>2.5</v>
      </c>
      <c r="J94" s="54"/>
      <c r="K94" s="47"/>
      <c r="L94" s="48"/>
    </row>
    <row r="95" spans="1:12" ht="20.25" customHeight="1">
      <c r="A95" s="92" t="s">
        <v>113</v>
      </c>
      <c r="B95" s="99" t="s">
        <v>114</v>
      </c>
      <c r="C95" s="103" t="s">
        <v>115</v>
      </c>
      <c r="D95" s="95"/>
      <c r="E95" s="96"/>
      <c r="F95" s="97"/>
      <c r="G95" s="46">
        <v>5</v>
      </c>
      <c r="H95" s="57">
        <v>0.5</v>
      </c>
      <c r="I95" s="58">
        <f t="shared" si="4"/>
        <v>2.5</v>
      </c>
      <c r="J95" s="54"/>
      <c r="K95" s="47"/>
      <c r="L95" s="48"/>
    </row>
    <row r="96" spans="1:12" ht="20.25" customHeight="1">
      <c r="A96" s="92"/>
      <c r="B96" s="99"/>
      <c r="C96" s="94" t="s">
        <v>116</v>
      </c>
      <c r="D96" s="95"/>
      <c r="E96" s="96"/>
      <c r="F96" s="97"/>
      <c r="G96" s="46">
        <v>5</v>
      </c>
      <c r="H96" s="57">
        <v>0.5</v>
      </c>
      <c r="I96" s="58">
        <f t="shared" si="4"/>
        <v>2.5</v>
      </c>
      <c r="J96" s="54"/>
      <c r="K96" s="47"/>
      <c r="L96" s="48"/>
    </row>
    <row r="97" spans="1:12" ht="20.25" customHeight="1">
      <c r="A97" s="92"/>
      <c r="B97" s="99"/>
      <c r="C97" s="103" t="s">
        <v>102</v>
      </c>
      <c r="D97" s="95"/>
      <c r="E97" s="96"/>
      <c r="F97" s="97"/>
      <c r="G97" s="46">
        <v>5</v>
      </c>
      <c r="H97" s="57">
        <v>0.5</v>
      </c>
      <c r="I97" s="58">
        <f t="shared" si="4"/>
        <v>2.5</v>
      </c>
      <c r="J97" s="54"/>
      <c r="K97" s="47"/>
      <c r="L97" s="48"/>
    </row>
    <row r="98" spans="1:12" ht="15.75" customHeight="1">
      <c r="A98" s="92" t="s">
        <v>117</v>
      </c>
      <c r="B98" s="104" t="s">
        <v>118</v>
      </c>
      <c r="C98" s="105" t="s">
        <v>119</v>
      </c>
      <c r="D98" s="95"/>
      <c r="E98" s="96"/>
      <c r="F98" s="97"/>
      <c r="G98" s="106"/>
      <c r="H98" s="107"/>
      <c r="I98" s="108"/>
      <c r="J98" s="95">
        <v>12</v>
      </c>
      <c r="K98" s="96">
        <v>1</v>
      </c>
      <c r="L98" s="58">
        <f aca="true" t="shared" si="5" ref="L98:L102">J98*K98</f>
        <v>12</v>
      </c>
    </row>
    <row r="99" spans="1:12" ht="15">
      <c r="A99" s="92"/>
      <c r="B99" s="104"/>
      <c r="C99" s="105" t="s">
        <v>84</v>
      </c>
      <c r="D99" s="95"/>
      <c r="E99" s="96"/>
      <c r="F99" s="97"/>
      <c r="G99" s="106"/>
      <c r="H99" s="107"/>
      <c r="I99" s="108"/>
      <c r="J99" s="95">
        <v>12</v>
      </c>
      <c r="K99" s="96">
        <v>1</v>
      </c>
      <c r="L99" s="58">
        <f t="shared" si="5"/>
        <v>12</v>
      </c>
    </row>
    <row r="100" spans="1:12" ht="15">
      <c r="A100" s="92"/>
      <c r="B100" s="104"/>
      <c r="C100" s="105" t="s">
        <v>120</v>
      </c>
      <c r="D100" s="95"/>
      <c r="E100" s="96"/>
      <c r="F100" s="97"/>
      <c r="G100" s="106"/>
      <c r="H100" s="107"/>
      <c r="I100" s="108"/>
      <c r="J100" s="95">
        <v>12</v>
      </c>
      <c r="K100" s="96">
        <v>1</v>
      </c>
      <c r="L100" s="58">
        <f t="shared" si="5"/>
        <v>12</v>
      </c>
    </row>
    <row r="101" spans="1:12" ht="15" customHeight="1">
      <c r="A101" s="92"/>
      <c r="B101" s="104"/>
      <c r="C101" s="105" t="s">
        <v>89</v>
      </c>
      <c r="D101" s="109"/>
      <c r="E101" s="110"/>
      <c r="F101" s="97"/>
      <c r="G101" s="111"/>
      <c r="H101" s="112"/>
      <c r="I101" s="108"/>
      <c r="J101" s="95">
        <v>12</v>
      </c>
      <c r="K101" s="96">
        <v>1</v>
      </c>
      <c r="L101" s="58">
        <f t="shared" si="5"/>
        <v>12</v>
      </c>
    </row>
    <row r="102" spans="1:12" ht="15">
      <c r="A102" s="92"/>
      <c r="B102" s="104"/>
      <c r="C102" s="105" t="s">
        <v>90</v>
      </c>
      <c r="D102" s="109"/>
      <c r="E102" s="110"/>
      <c r="F102" s="97"/>
      <c r="G102" s="111"/>
      <c r="H102" s="112"/>
      <c r="I102" s="108"/>
      <c r="J102" s="95">
        <v>12</v>
      </c>
      <c r="K102" s="96">
        <v>1</v>
      </c>
      <c r="L102" s="58">
        <f t="shared" si="5"/>
        <v>12</v>
      </c>
    </row>
    <row r="103" spans="1:12" ht="54.75" customHeight="1">
      <c r="A103" s="92" t="s">
        <v>121</v>
      </c>
      <c r="B103" s="104" t="s">
        <v>122</v>
      </c>
      <c r="C103" s="102" t="s">
        <v>123</v>
      </c>
      <c r="D103" s="109"/>
      <c r="E103" s="110"/>
      <c r="F103" s="97"/>
      <c r="G103" s="46">
        <v>10</v>
      </c>
      <c r="H103" s="57">
        <v>0.5</v>
      </c>
      <c r="I103" s="58">
        <f aca="true" t="shared" si="6" ref="I103:I104">G103*H103</f>
        <v>5</v>
      </c>
      <c r="J103" s="95"/>
      <c r="K103" s="96"/>
      <c r="L103" s="48"/>
    </row>
    <row r="104" spans="1:12" ht="54.75" customHeight="1">
      <c r="A104" s="92"/>
      <c r="B104" s="104"/>
      <c r="C104" s="102" t="s">
        <v>124</v>
      </c>
      <c r="D104" s="109"/>
      <c r="E104" s="110"/>
      <c r="F104" s="97"/>
      <c r="G104" s="46">
        <v>10</v>
      </c>
      <c r="H104" s="57">
        <v>0.5</v>
      </c>
      <c r="I104" s="58">
        <f t="shared" si="6"/>
        <v>5</v>
      </c>
      <c r="J104" s="95"/>
      <c r="K104" s="96"/>
      <c r="L104" s="48"/>
    </row>
    <row r="105" spans="1:14" ht="15.75" customHeight="1">
      <c r="A105" s="92" t="s">
        <v>125</v>
      </c>
      <c r="B105" s="99" t="s">
        <v>126</v>
      </c>
      <c r="C105" s="105" t="s">
        <v>119</v>
      </c>
      <c r="D105" s="109"/>
      <c r="E105" s="110"/>
      <c r="F105" s="97"/>
      <c r="G105" s="46"/>
      <c r="H105" s="57"/>
      <c r="I105" s="108"/>
      <c r="J105" s="95">
        <v>12</v>
      </c>
      <c r="K105" s="96">
        <v>1</v>
      </c>
      <c r="L105" s="58">
        <f aca="true" t="shared" si="7" ref="L105:L109">J105*K105</f>
        <v>12</v>
      </c>
      <c r="N105" s="62"/>
    </row>
    <row r="106" spans="1:12" ht="15">
      <c r="A106" s="92"/>
      <c r="B106" s="99"/>
      <c r="C106" s="105" t="s">
        <v>84</v>
      </c>
      <c r="D106" s="109"/>
      <c r="E106" s="110"/>
      <c r="F106" s="97"/>
      <c r="G106" s="46"/>
      <c r="H106" s="57"/>
      <c r="I106" s="108"/>
      <c r="J106" s="95">
        <v>12</v>
      </c>
      <c r="K106" s="96">
        <v>1</v>
      </c>
      <c r="L106" s="58">
        <f t="shared" si="7"/>
        <v>12</v>
      </c>
    </row>
    <row r="107" spans="1:12" ht="15">
      <c r="A107" s="92"/>
      <c r="B107" s="99"/>
      <c r="C107" s="105" t="s">
        <v>86</v>
      </c>
      <c r="D107" s="109"/>
      <c r="E107" s="110"/>
      <c r="F107" s="97"/>
      <c r="G107" s="46"/>
      <c r="H107" s="57"/>
      <c r="I107" s="108"/>
      <c r="J107" s="95">
        <v>12</v>
      </c>
      <c r="K107" s="96">
        <v>1</v>
      </c>
      <c r="L107" s="58">
        <f t="shared" si="7"/>
        <v>12</v>
      </c>
    </row>
    <row r="108" spans="1:12" ht="15">
      <c r="A108" s="92"/>
      <c r="B108" s="99"/>
      <c r="C108" s="105" t="s">
        <v>120</v>
      </c>
      <c r="D108" s="109"/>
      <c r="E108" s="110"/>
      <c r="F108" s="97"/>
      <c r="G108" s="46"/>
      <c r="H108" s="57"/>
      <c r="I108" s="108"/>
      <c r="J108" s="95">
        <v>12</v>
      </c>
      <c r="K108" s="96">
        <v>1</v>
      </c>
      <c r="L108" s="58">
        <f t="shared" si="7"/>
        <v>12</v>
      </c>
    </row>
    <row r="109" spans="1:12" ht="15">
      <c r="A109" s="92"/>
      <c r="B109" s="99"/>
      <c r="C109" s="105" t="s">
        <v>94</v>
      </c>
      <c r="D109" s="109"/>
      <c r="E109" s="110"/>
      <c r="F109" s="97"/>
      <c r="G109" s="46"/>
      <c r="H109" s="57"/>
      <c r="I109" s="108"/>
      <c r="J109" s="95">
        <v>12</v>
      </c>
      <c r="K109" s="96">
        <v>1</v>
      </c>
      <c r="L109" s="58">
        <f t="shared" si="7"/>
        <v>12</v>
      </c>
    </row>
    <row r="110" spans="1:13" ht="29.25" customHeight="1">
      <c r="A110" s="92" t="s">
        <v>127</v>
      </c>
      <c r="B110" s="101" t="s">
        <v>128</v>
      </c>
      <c r="C110" s="103" t="s">
        <v>129</v>
      </c>
      <c r="D110" s="95">
        <v>6</v>
      </c>
      <c r="E110" s="113">
        <v>4</v>
      </c>
      <c r="F110" s="58">
        <f aca="true" t="shared" si="8" ref="F110:F112">D110*E110</f>
        <v>24</v>
      </c>
      <c r="G110" s="46"/>
      <c r="H110" s="57"/>
      <c r="I110" s="108"/>
      <c r="J110" s="95"/>
      <c r="K110" s="96"/>
      <c r="L110" s="48"/>
      <c r="M110" s="25"/>
    </row>
    <row r="111" spans="1:13" ht="29.25" customHeight="1">
      <c r="A111" s="92" t="s">
        <v>130</v>
      </c>
      <c r="B111" s="101" t="s">
        <v>131</v>
      </c>
      <c r="C111" s="103" t="s">
        <v>132</v>
      </c>
      <c r="D111" s="95">
        <v>4</v>
      </c>
      <c r="E111" s="113">
        <v>6</v>
      </c>
      <c r="F111" s="58">
        <f t="shared" si="8"/>
        <v>24</v>
      </c>
      <c r="G111" s="46"/>
      <c r="H111" s="57"/>
      <c r="I111" s="108"/>
      <c r="J111" s="95"/>
      <c r="K111" s="96"/>
      <c r="L111" s="48"/>
      <c r="M111" s="25"/>
    </row>
    <row r="112" spans="1:13" ht="48" customHeight="1">
      <c r="A112" s="114" t="s">
        <v>133</v>
      </c>
      <c r="B112" s="101" t="s">
        <v>134</v>
      </c>
      <c r="C112" s="115" t="s">
        <v>135</v>
      </c>
      <c r="D112" s="116">
        <v>15</v>
      </c>
      <c r="E112" s="117">
        <v>2</v>
      </c>
      <c r="F112" s="58">
        <f t="shared" si="8"/>
        <v>30</v>
      </c>
      <c r="G112" s="70"/>
      <c r="H112" s="118"/>
      <c r="I112" s="119"/>
      <c r="J112" s="116"/>
      <c r="K112" s="120"/>
      <c r="L112" s="121"/>
      <c r="M112" s="25"/>
    </row>
    <row r="113" spans="1:16" ht="15.75">
      <c r="A113" s="82"/>
      <c r="B113" s="122" t="s">
        <v>77</v>
      </c>
      <c r="C113" s="123"/>
      <c r="D113" s="124">
        <f>SUM(D70:D112)</f>
        <v>25</v>
      </c>
      <c r="E113" s="125">
        <v>3</v>
      </c>
      <c r="F113" s="126">
        <f>SUM(F70:F112)</f>
        <v>78</v>
      </c>
      <c r="G113" s="124">
        <f>SUM(G70:G112)</f>
        <v>165</v>
      </c>
      <c r="H113" s="125">
        <v>30</v>
      </c>
      <c r="I113" s="126">
        <f>SUM(I70:I112)</f>
        <v>121.25</v>
      </c>
      <c r="J113" s="124">
        <f>SUM(J70:J112)</f>
        <v>120</v>
      </c>
      <c r="K113" s="125">
        <f>SUM(K70:K112)</f>
        <v>10</v>
      </c>
      <c r="L113" s="126">
        <f>SUM(L70:L112)</f>
        <v>120</v>
      </c>
      <c r="M113" s="78">
        <f>E113</f>
        <v>3</v>
      </c>
      <c r="N113" s="79">
        <f>H113</f>
        <v>30</v>
      </c>
      <c r="O113" s="80">
        <f>K113</f>
        <v>10</v>
      </c>
      <c r="P113" s="81">
        <f>D113</f>
        <v>25</v>
      </c>
    </row>
    <row r="114" spans="1:12" ht="15.75">
      <c r="A114" s="82"/>
      <c r="B114" s="83"/>
      <c r="C114" s="84"/>
      <c r="D114" s="85"/>
      <c r="E114" s="86"/>
      <c r="F114" s="87"/>
      <c r="G114" s="85"/>
      <c r="H114" s="88"/>
      <c r="I114" s="89"/>
      <c r="J114" s="85"/>
      <c r="K114" s="86"/>
      <c r="L114" s="87"/>
    </row>
    <row r="115" spans="1:13" ht="31.5" customHeight="1">
      <c r="A115" s="38" t="s">
        <v>136</v>
      </c>
      <c r="B115" s="127" t="s">
        <v>137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25"/>
    </row>
    <row r="116" spans="1:29" ht="24" customHeight="1">
      <c r="A116" s="38"/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25"/>
      <c r="P116" s="59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</row>
    <row r="117" spans="1:29" ht="31.5" customHeight="1">
      <c r="A117" s="129" t="s">
        <v>138</v>
      </c>
      <c r="B117" s="130" t="s">
        <v>139</v>
      </c>
      <c r="C117" s="131" t="s">
        <v>140</v>
      </c>
      <c r="D117" s="46">
        <v>13</v>
      </c>
      <c r="E117" s="47">
        <v>5</v>
      </c>
      <c r="F117" s="48">
        <v>65</v>
      </c>
      <c r="G117" s="46"/>
      <c r="H117" s="57"/>
      <c r="I117" s="108"/>
      <c r="J117" s="46"/>
      <c r="K117" s="47"/>
      <c r="L117" s="48"/>
      <c r="P117" s="59"/>
      <c r="Q117" s="132"/>
      <c r="R117" s="133"/>
      <c r="S117" s="133"/>
      <c r="T117" s="133"/>
      <c r="U117" s="133"/>
      <c r="V117" s="134"/>
      <c r="W117" s="134"/>
      <c r="X117" s="133"/>
      <c r="Y117" s="133"/>
      <c r="Z117" s="133"/>
      <c r="AA117" s="133"/>
      <c r="AB117" s="133"/>
      <c r="AC117" s="133"/>
    </row>
    <row r="118" spans="1:29" ht="51.75" customHeight="1">
      <c r="A118" s="129"/>
      <c r="B118" s="130"/>
      <c r="C118" s="135" t="s">
        <v>141</v>
      </c>
      <c r="D118" s="46">
        <v>7</v>
      </c>
      <c r="E118" s="47">
        <v>5</v>
      </c>
      <c r="F118" s="48">
        <v>35</v>
      </c>
      <c r="G118" s="46"/>
      <c r="H118" s="57"/>
      <c r="I118" s="108"/>
      <c r="J118" s="46"/>
      <c r="K118" s="47"/>
      <c r="L118" s="48"/>
      <c r="P118" s="59"/>
      <c r="Q118" s="132"/>
      <c r="R118" s="133"/>
      <c r="S118" s="133"/>
      <c r="T118" s="133"/>
      <c r="U118" s="133"/>
      <c r="V118" s="134"/>
      <c r="W118" s="134"/>
      <c r="X118" s="133"/>
      <c r="Y118" s="133"/>
      <c r="Z118" s="133"/>
      <c r="AA118" s="133"/>
      <c r="AB118" s="133"/>
      <c r="AC118" s="133"/>
    </row>
    <row r="119" spans="1:29" ht="15.75" customHeight="1">
      <c r="A119" s="136" t="s">
        <v>142</v>
      </c>
      <c r="B119" s="137" t="s">
        <v>143</v>
      </c>
      <c r="C119" s="138" t="s">
        <v>144</v>
      </c>
      <c r="D119" s="139"/>
      <c r="E119" s="140"/>
      <c r="F119" s="48"/>
      <c r="G119" s="46"/>
      <c r="H119" s="57"/>
      <c r="I119" s="108"/>
      <c r="J119" s="46">
        <v>12</v>
      </c>
      <c r="K119" s="47">
        <v>1</v>
      </c>
      <c r="L119" s="48">
        <v>12</v>
      </c>
      <c r="P119" s="59"/>
      <c r="Q119" s="141"/>
      <c r="R119" s="142"/>
      <c r="S119" s="142"/>
      <c r="T119" s="133"/>
      <c r="U119" s="133"/>
      <c r="V119" s="134"/>
      <c r="W119" s="134"/>
      <c r="X119" s="133"/>
      <c r="Y119" s="133"/>
      <c r="Z119" s="133"/>
      <c r="AA119" s="133"/>
      <c r="AB119" s="133"/>
      <c r="AC119" s="133"/>
    </row>
    <row r="120" spans="1:29" ht="12.75" customHeight="1">
      <c r="A120" s="136"/>
      <c r="B120" s="137"/>
      <c r="C120" s="138" t="s">
        <v>145</v>
      </c>
      <c r="D120" s="46"/>
      <c r="E120" s="47"/>
      <c r="F120" s="48"/>
      <c r="G120" s="46"/>
      <c r="H120" s="57"/>
      <c r="I120" s="108"/>
      <c r="J120" s="46">
        <v>6</v>
      </c>
      <c r="K120" s="47">
        <v>1</v>
      </c>
      <c r="L120" s="48">
        <v>6</v>
      </c>
      <c r="P120" s="59"/>
      <c r="Q120" s="141"/>
      <c r="R120" s="133"/>
      <c r="S120" s="133"/>
      <c r="T120" s="133"/>
      <c r="U120" s="133"/>
      <c r="V120" s="134"/>
      <c r="W120" s="134"/>
      <c r="X120" s="133"/>
      <c r="Y120" s="133"/>
      <c r="Z120" s="133"/>
      <c r="AA120" s="133"/>
      <c r="AB120" s="133"/>
      <c r="AC120" s="133"/>
    </row>
    <row r="121" spans="1:29" ht="15.75" customHeight="1">
      <c r="A121" s="136"/>
      <c r="B121" s="137"/>
      <c r="C121" s="138" t="s">
        <v>146</v>
      </c>
      <c r="D121" s="54"/>
      <c r="E121" s="47"/>
      <c r="F121" s="48"/>
      <c r="G121" s="46"/>
      <c r="H121" s="57"/>
      <c r="I121" s="108"/>
      <c r="J121" s="46">
        <v>12</v>
      </c>
      <c r="K121" s="47">
        <v>1</v>
      </c>
      <c r="L121" s="48">
        <v>12</v>
      </c>
      <c r="P121" s="59"/>
      <c r="Q121" s="141"/>
      <c r="R121" s="133"/>
      <c r="S121" s="133"/>
      <c r="T121" s="133"/>
      <c r="U121" s="133"/>
      <c r="V121" s="134"/>
      <c r="W121" s="134"/>
      <c r="X121" s="133"/>
      <c r="Y121" s="133"/>
      <c r="Z121" s="133"/>
      <c r="AA121" s="133"/>
      <c r="AB121" s="133"/>
      <c r="AC121" s="133"/>
    </row>
    <row r="122" spans="1:29" ht="14.25" customHeight="1">
      <c r="A122" s="136"/>
      <c r="B122" s="137"/>
      <c r="C122" s="138" t="s">
        <v>147</v>
      </c>
      <c r="D122" s="143"/>
      <c r="E122" s="144"/>
      <c r="F122" s="48"/>
      <c r="G122" s="46"/>
      <c r="H122" s="57"/>
      <c r="I122" s="108"/>
      <c r="J122" s="145">
        <v>12</v>
      </c>
      <c r="K122" s="144">
        <v>1</v>
      </c>
      <c r="L122" s="48">
        <v>12</v>
      </c>
      <c r="P122" s="59"/>
      <c r="Q122" s="141"/>
      <c r="R122" s="146"/>
      <c r="S122" s="146"/>
      <c r="T122" s="133"/>
      <c r="U122" s="133"/>
      <c r="V122" s="134"/>
      <c r="W122" s="134"/>
      <c r="X122" s="146"/>
      <c r="Y122" s="146"/>
      <c r="Z122" s="133"/>
      <c r="AA122" s="133"/>
      <c r="AB122" s="133"/>
      <c r="AC122" s="133"/>
    </row>
    <row r="123" spans="1:29" ht="18" customHeight="1">
      <c r="A123" s="136"/>
      <c r="B123" s="137"/>
      <c r="C123" s="147" t="s">
        <v>148</v>
      </c>
      <c r="D123" s="143"/>
      <c r="E123" s="144"/>
      <c r="F123" s="48"/>
      <c r="G123" s="46"/>
      <c r="H123" s="57"/>
      <c r="I123" s="108"/>
      <c r="J123" s="145">
        <v>6</v>
      </c>
      <c r="K123" s="144">
        <v>1</v>
      </c>
      <c r="L123" s="48">
        <v>6</v>
      </c>
      <c r="P123" s="59"/>
      <c r="Q123" s="141"/>
      <c r="R123" s="146"/>
      <c r="S123" s="146"/>
      <c r="T123" s="133"/>
      <c r="U123" s="133"/>
      <c r="V123" s="134"/>
      <c r="W123" s="134"/>
      <c r="X123" s="146"/>
      <c r="Y123" s="146"/>
      <c r="Z123" s="133"/>
      <c r="AA123" s="133"/>
      <c r="AB123" s="133"/>
      <c r="AC123" s="133"/>
    </row>
    <row r="124" spans="1:13" ht="33" customHeight="1">
      <c r="A124" s="136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25"/>
    </row>
    <row r="125" spans="1:13" ht="33.75" customHeight="1">
      <c r="A125" s="136" t="s">
        <v>149</v>
      </c>
      <c r="B125" s="148" t="s">
        <v>150</v>
      </c>
      <c r="C125" s="149" t="s">
        <v>151</v>
      </c>
      <c r="D125" s="145"/>
      <c r="E125" s="144"/>
      <c r="F125" s="48"/>
      <c r="G125" s="46"/>
      <c r="H125" s="57"/>
      <c r="I125" s="108"/>
      <c r="J125" s="145">
        <v>6</v>
      </c>
      <c r="K125" s="144">
        <v>1</v>
      </c>
      <c r="L125" s="48">
        <v>6</v>
      </c>
      <c r="M125" s="25"/>
    </row>
    <row r="126" spans="1:13" ht="33.75" customHeight="1">
      <c r="A126" s="136"/>
      <c r="B126" s="148"/>
      <c r="C126" s="149" t="s">
        <v>146</v>
      </c>
      <c r="D126" s="145"/>
      <c r="E126" s="144"/>
      <c r="F126" s="48"/>
      <c r="G126" s="46"/>
      <c r="H126" s="57"/>
      <c r="I126" s="108"/>
      <c r="J126" s="145">
        <v>6</v>
      </c>
      <c r="K126" s="144">
        <v>1</v>
      </c>
      <c r="L126" s="48">
        <v>6</v>
      </c>
      <c r="M126" s="25"/>
    </row>
    <row r="127" spans="1:13" ht="39" customHeight="1">
      <c r="A127" s="136" t="s">
        <v>152</v>
      </c>
      <c r="B127" s="150" t="s">
        <v>153</v>
      </c>
      <c r="C127" s="149" t="s">
        <v>154</v>
      </c>
      <c r="D127" s="143"/>
      <c r="E127" s="144"/>
      <c r="F127" s="48"/>
      <c r="G127" s="46">
        <v>5</v>
      </c>
      <c r="H127" s="57">
        <v>0.5</v>
      </c>
      <c r="I127" s="48">
        <v>3</v>
      </c>
      <c r="J127" s="145"/>
      <c r="K127" s="144"/>
      <c r="L127" s="48"/>
      <c r="M127" s="25"/>
    </row>
    <row r="128" spans="1:12" ht="39" customHeight="1">
      <c r="A128" s="136"/>
      <c r="B128" s="150"/>
      <c r="C128" s="149" t="s">
        <v>155</v>
      </c>
      <c r="D128" s="143"/>
      <c r="E128" s="144"/>
      <c r="F128" s="48"/>
      <c r="G128" s="46">
        <v>5</v>
      </c>
      <c r="H128" s="57">
        <v>0.5</v>
      </c>
      <c r="I128" s="48">
        <v>3</v>
      </c>
      <c r="J128" s="145"/>
      <c r="K128" s="144"/>
      <c r="L128" s="48"/>
    </row>
    <row r="129" spans="1:12" ht="31.5" customHeight="1">
      <c r="A129" s="136" t="s">
        <v>156</v>
      </c>
      <c r="B129" s="150" t="s">
        <v>157</v>
      </c>
      <c r="C129" s="149" t="s">
        <v>154</v>
      </c>
      <c r="D129" s="143"/>
      <c r="E129" s="144"/>
      <c r="F129" s="48"/>
      <c r="G129" s="46">
        <v>5</v>
      </c>
      <c r="H129" s="57">
        <v>0.5</v>
      </c>
      <c r="I129" s="48">
        <v>3</v>
      </c>
      <c r="J129" s="145"/>
      <c r="K129" s="144"/>
      <c r="L129" s="48"/>
    </row>
    <row r="130" spans="1:12" ht="31.5" customHeight="1">
      <c r="A130" s="136"/>
      <c r="B130" s="150"/>
      <c r="C130" s="149" t="s">
        <v>158</v>
      </c>
      <c r="D130" s="143"/>
      <c r="E130" s="144"/>
      <c r="F130" s="48"/>
      <c r="G130" s="46">
        <v>5</v>
      </c>
      <c r="H130" s="57">
        <v>0.5</v>
      </c>
      <c r="I130" s="48">
        <v>3</v>
      </c>
      <c r="J130" s="145"/>
      <c r="K130" s="144"/>
      <c r="L130" s="48"/>
    </row>
    <row r="131" spans="1:12" ht="48" customHeight="1">
      <c r="A131" s="151" t="s">
        <v>159</v>
      </c>
      <c r="B131" s="150" t="s">
        <v>160</v>
      </c>
      <c r="C131" s="149" t="s">
        <v>154</v>
      </c>
      <c r="D131" s="143"/>
      <c r="E131" s="144"/>
      <c r="F131" s="48"/>
      <c r="G131" s="46">
        <v>5</v>
      </c>
      <c r="H131" s="57">
        <v>0.5</v>
      </c>
      <c r="I131" s="48">
        <v>3</v>
      </c>
      <c r="J131" s="145"/>
      <c r="K131" s="144"/>
      <c r="L131" s="48"/>
    </row>
    <row r="132" spans="1:29" ht="48" customHeight="1">
      <c r="A132" s="151"/>
      <c r="B132" s="150"/>
      <c r="C132" s="149" t="s">
        <v>155</v>
      </c>
      <c r="D132" s="143"/>
      <c r="E132" s="144"/>
      <c r="F132" s="48"/>
      <c r="G132" s="46">
        <v>5</v>
      </c>
      <c r="H132" s="57">
        <v>0.5</v>
      </c>
      <c r="I132" s="48">
        <v>3</v>
      </c>
      <c r="J132" s="145"/>
      <c r="K132" s="144"/>
      <c r="L132" s="48"/>
      <c r="Q132" s="141"/>
      <c r="R132" s="146"/>
      <c r="S132" s="146"/>
      <c r="T132" s="133"/>
      <c r="U132" s="133"/>
      <c r="V132" s="134"/>
      <c r="W132" s="133"/>
      <c r="X132" s="146"/>
      <c r="Y132" s="146"/>
      <c r="Z132" s="133"/>
      <c r="AA132" s="133"/>
      <c r="AB132" s="133"/>
      <c r="AC132" s="133"/>
    </row>
    <row r="133" spans="1:16" ht="15.75">
      <c r="A133" s="82"/>
      <c r="B133" s="152" t="s">
        <v>77</v>
      </c>
      <c r="C133" s="74"/>
      <c r="D133" s="75">
        <f>SUM(D117:D132)</f>
        <v>20</v>
      </c>
      <c r="E133" s="76">
        <v>2</v>
      </c>
      <c r="F133" s="77">
        <f>SUM(F117:F132)</f>
        <v>100</v>
      </c>
      <c r="G133" s="75">
        <f>SUM(G117:G132)</f>
        <v>30</v>
      </c>
      <c r="H133" s="76">
        <v>5</v>
      </c>
      <c r="I133" s="77">
        <f>SUM(I117:I132)</f>
        <v>18</v>
      </c>
      <c r="J133" s="75">
        <f>SUM(J117:J132)</f>
        <v>60</v>
      </c>
      <c r="K133" s="76">
        <f>SUM(K117:K132)</f>
        <v>7</v>
      </c>
      <c r="L133" s="77">
        <f>SUM(L117:L132)</f>
        <v>60</v>
      </c>
      <c r="M133" s="78">
        <f>E133</f>
        <v>2</v>
      </c>
      <c r="N133" s="79">
        <f>H133</f>
        <v>5</v>
      </c>
      <c r="O133" s="80">
        <f>K133</f>
        <v>7</v>
      </c>
      <c r="P133" s="81">
        <f>D133</f>
        <v>20</v>
      </c>
    </row>
    <row r="134" spans="1:30" ht="17.25" customHeight="1">
      <c r="A134" s="82"/>
      <c r="B134" s="83"/>
      <c r="C134" s="84"/>
      <c r="D134" s="85"/>
      <c r="E134" s="86"/>
      <c r="F134" s="87"/>
      <c r="G134" s="85"/>
      <c r="H134" s="88"/>
      <c r="I134" s="89"/>
      <c r="J134" s="85"/>
      <c r="K134" s="86"/>
      <c r="L134" s="87"/>
      <c r="R134" s="153" t="s">
        <v>151</v>
      </c>
      <c r="S134" s="145"/>
      <c r="T134" s="144"/>
      <c r="U134" s="48"/>
      <c r="V134" s="46"/>
      <c r="W134" s="57"/>
      <c r="X134" s="108"/>
      <c r="Y134" s="145">
        <v>6</v>
      </c>
      <c r="Z134" s="144">
        <v>1</v>
      </c>
      <c r="AA134" s="48">
        <v>6</v>
      </c>
      <c r="AB134" s="154"/>
      <c r="AC134" s="107"/>
      <c r="AD134" s="155"/>
    </row>
    <row r="135" spans="1:30" ht="18" customHeight="1">
      <c r="A135" s="38" t="s">
        <v>161</v>
      </c>
      <c r="B135" s="156" t="s">
        <v>162</v>
      </c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25"/>
      <c r="R135" s="153" t="s">
        <v>146</v>
      </c>
      <c r="S135" s="145"/>
      <c r="T135" s="144"/>
      <c r="U135" s="48"/>
      <c r="V135" s="46"/>
      <c r="W135" s="57"/>
      <c r="X135" s="108"/>
      <c r="Y135" s="145">
        <v>6</v>
      </c>
      <c r="Z135" s="144">
        <v>1</v>
      </c>
      <c r="AA135" s="48">
        <v>6</v>
      </c>
      <c r="AB135" s="46"/>
      <c r="AC135" s="47"/>
      <c r="AD135" s="48"/>
    </row>
    <row r="136" spans="1:30" ht="18" customHeight="1">
      <c r="A136" s="136" t="s">
        <v>163</v>
      </c>
      <c r="B136" s="150" t="s">
        <v>164</v>
      </c>
      <c r="C136" s="158" t="s">
        <v>165</v>
      </c>
      <c r="D136" s="159">
        <v>6</v>
      </c>
      <c r="E136" s="160">
        <v>4</v>
      </c>
      <c r="F136" s="45">
        <f aca="true" t="shared" si="9" ref="F136:F137">D136*E136</f>
        <v>24</v>
      </c>
      <c r="G136" s="46"/>
      <c r="H136" s="57"/>
      <c r="I136" s="108"/>
      <c r="J136" s="46"/>
      <c r="K136" s="47"/>
      <c r="L136" s="48"/>
      <c r="R136" s="153" t="s">
        <v>154</v>
      </c>
      <c r="S136" s="143"/>
      <c r="T136" s="144"/>
      <c r="U136" s="48"/>
      <c r="V136" s="46">
        <v>6</v>
      </c>
      <c r="W136" s="57">
        <v>0.5</v>
      </c>
      <c r="X136" s="48">
        <v>3</v>
      </c>
      <c r="Y136" s="145"/>
      <c r="Z136" s="144"/>
      <c r="AA136" s="48"/>
      <c r="AB136" s="46"/>
      <c r="AC136" s="47"/>
      <c r="AD136" s="48"/>
    </row>
    <row r="137" spans="1:30" ht="18" customHeight="1">
      <c r="A137" s="136"/>
      <c r="B137" s="150"/>
      <c r="C137" s="158" t="s">
        <v>76</v>
      </c>
      <c r="D137" s="159">
        <v>12</v>
      </c>
      <c r="E137" s="160">
        <v>4</v>
      </c>
      <c r="F137" s="45">
        <f t="shared" si="9"/>
        <v>48</v>
      </c>
      <c r="G137" s="46"/>
      <c r="H137" s="57"/>
      <c r="I137" s="108"/>
      <c r="J137" s="46"/>
      <c r="K137" s="47"/>
      <c r="L137" s="48"/>
      <c r="R137" s="153" t="s">
        <v>155</v>
      </c>
      <c r="S137" s="143"/>
      <c r="T137" s="144"/>
      <c r="U137" s="48"/>
      <c r="V137" s="46">
        <v>6</v>
      </c>
      <c r="W137" s="57">
        <v>0.5</v>
      </c>
      <c r="X137" s="48">
        <v>3</v>
      </c>
      <c r="Y137" s="145"/>
      <c r="Z137" s="144"/>
      <c r="AA137" s="48"/>
      <c r="AB137" s="46"/>
      <c r="AC137" s="47"/>
      <c r="AD137" s="48"/>
    </row>
    <row r="138" spans="1:30" ht="15" customHeight="1">
      <c r="A138" s="136" t="s">
        <v>166</v>
      </c>
      <c r="B138" s="150" t="s">
        <v>167</v>
      </c>
      <c r="C138" s="45" t="s">
        <v>168</v>
      </c>
      <c r="D138" s="41"/>
      <c r="E138" s="42"/>
      <c r="F138" s="45" t="s">
        <v>2</v>
      </c>
      <c r="G138" s="41"/>
      <c r="H138" s="42"/>
      <c r="I138" s="45" t="s">
        <v>2</v>
      </c>
      <c r="J138" s="41">
        <v>12</v>
      </c>
      <c r="K138" s="42">
        <v>1</v>
      </c>
      <c r="L138" s="45">
        <f aca="true" t="shared" si="10" ref="L138:L146">J138*K138</f>
        <v>12</v>
      </c>
      <c r="M138" s="25"/>
      <c r="R138" s="153" t="s">
        <v>154</v>
      </c>
      <c r="S138" s="143"/>
      <c r="T138" s="144"/>
      <c r="U138" s="48"/>
      <c r="V138" s="46">
        <v>6</v>
      </c>
      <c r="W138" s="57">
        <v>0.5</v>
      </c>
      <c r="X138" s="48">
        <v>3</v>
      </c>
      <c r="Y138" s="145"/>
      <c r="Z138" s="144"/>
      <c r="AA138" s="48"/>
      <c r="AB138" s="46"/>
      <c r="AC138" s="47"/>
      <c r="AD138" s="48"/>
    </row>
    <row r="139" spans="1:30" ht="15" customHeight="1">
      <c r="A139" s="136"/>
      <c r="B139" s="150"/>
      <c r="C139" s="161" t="s">
        <v>169</v>
      </c>
      <c r="D139" s="41"/>
      <c r="E139" s="42"/>
      <c r="F139" s="45" t="s">
        <v>2</v>
      </c>
      <c r="G139" s="41"/>
      <c r="H139" s="42"/>
      <c r="I139" s="45" t="s">
        <v>2</v>
      </c>
      <c r="J139" s="41">
        <v>18</v>
      </c>
      <c r="K139" s="42">
        <v>1</v>
      </c>
      <c r="L139" s="45">
        <f t="shared" si="10"/>
        <v>18</v>
      </c>
      <c r="M139" s="25"/>
      <c r="R139" s="162" t="s">
        <v>158</v>
      </c>
      <c r="S139" s="163"/>
      <c r="T139" s="164"/>
      <c r="U139" s="165"/>
      <c r="V139" s="166">
        <v>6</v>
      </c>
      <c r="W139" s="167">
        <v>0.5</v>
      </c>
      <c r="X139" s="165">
        <v>3</v>
      </c>
      <c r="Y139" s="145"/>
      <c r="Z139" s="144"/>
      <c r="AA139" s="48"/>
      <c r="AB139" s="46"/>
      <c r="AC139" s="47"/>
      <c r="AD139" s="48"/>
    </row>
    <row r="140" spans="1:30" ht="15" customHeight="1">
      <c r="A140" s="136"/>
      <c r="B140" s="150"/>
      <c r="C140" s="45" t="s">
        <v>144</v>
      </c>
      <c r="D140" s="41"/>
      <c r="E140" s="42"/>
      <c r="F140" s="45" t="s">
        <v>2</v>
      </c>
      <c r="G140" s="41"/>
      <c r="H140" s="42"/>
      <c r="I140" s="45" t="s">
        <v>2</v>
      </c>
      <c r="J140" s="41">
        <v>24</v>
      </c>
      <c r="K140" s="42">
        <v>1</v>
      </c>
      <c r="L140" s="45">
        <f t="shared" si="10"/>
        <v>24</v>
      </c>
      <c r="M140" s="25"/>
      <c r="R140" s="153" t="s">
        <v>154</v>
      </c>
      <c r="S140" s="143"/>
      <c r="T140" s="144"/>
      <c r="U140" s="48"/>
      <c r="V140" s="46">
        <v>6</v>
      </c>
      <c r="W140" s="57">
        <v>0.5</v>
      </c>
      <c r="X140" s="48">
        <v>3</v>
      </c>
      <c r="Y140" s="145"/>
      <c r="Z140" s="144"/>
      <c r="AA140" s="48"/>
      <c r="AB140" s="46"/>
      <c r="AC140" s="47"/>
      <c r="AD140" s="48"/>
    </row>
    <row r="141" spans="1:30" ht="15" customHeight="1">
      <c r="A141" s="136"/>
      <c r="B141" s="150"/>
      <c r="C141" s="45" t="s">
        <v>151</v>
      </c>
      <c r="D141" s="41"/>
      <c r="E141" s="42"/>
      <c r="F141" s="45" t="s">
        <v>2</v>
      </c>
      <c r="G141" s="41"/>
      <c r="H141" s="42"/>
      <c r="I141" s="45" t="s">
        <v>2</v>
      </c>
      <c r="J141" s="41">
        <v>24</v>
      </c>
      <c r="K141" s="42">
        <v>1</v>
      </c>
      <c r="L141" s="45">
        <f t="shared" si="10"/>
        <v>24</v>
      </c>
      <c r="M141" s="25"/>
      <c r="R141" s="153" t="s">
        <v>155</v>
      </c>
      <c r="S141" s="143"/>
      <c r="T141" s="144"/>
      <c r="U141" s="48"/>
      <c r="V141" s="46">
        <v>6</v>
      </c>
      <c r="W141" s="57">
        <v>0.5</v>
      </c>
      <c r="X141" s="48">
        <v>3</v>
      </c>
      <c r="Y141" s="145"/>
      <c r="Z141" s="144"/>
      <c r="AA141" s="48"/>
      <c r="AB141" s="46"/>
      <c r="AC141" s="47"/>
      <c r="AD141" s="48"/>
    </row>
    <row r="142" spans="1:13" ht="15" customHeight="1">
      <c r="A142" s="136"/>
      <c r="B142" s="150"/>
      <c r="C142" s="45" t="s">
        <v>170</v>
      </c>
      <c r="D142" s="41"/>
      <c r="E142" s="42"/>
      <c r="F142" s="45" t="s">
        <v>171</v>
      </c>
      <c r="G142" s="41"/>
      <c r="H142" s="42"/>
      <c r="I142" s="45" t="s">
        <v>2</v>
      </c>
      <c r="J142" s="41">
        <v>36</v>
      </c>
      <c r="K142" s="42">
        <v>1</v>
      </c>
      <c r="L142" s="45">
        <f t="shared" si="10"/>
        <v>36</v>
      </c>
      <c r="M142" s="25"/>
    </row>
    <row r="143" spans="1:13" ht="15" customHeight="1">
      <c r="A143" s="136"/>
      <c r="B143" s="150"/>
      <c r="C143" s="45" t="s">
        <v>172</v>
      </c>
      <c r="D143" s="41"/>
      <c r="E143" s="42"/>
      <c r="F143" s="45" t="s">
        <v>2</v>
      </c>
      <c r="G143" s="41"/>
      <c r="H143" s="42"/>
      <c r="I143" s="45" t="s">
        <v>2</v>
      </c>
      <c r="J143" s="41">
        <v>24</v>
      </c>
      <c r="K143" s="42">
        <v>1</v>
      </c>
      <c r="L143" s="45">
        <f t="shared" si="10"/>
        <v>24</v>
      </c>
      <c r="M143" s="25"/>
    </row>
    <row r="144" spans="1:13" ht="15" customHeight="1">
      <c r="A144" s="136"/>
      <c r="B144" s="150"/>
      <c r="C144" s="45" t="s">
        <v>173</v>
      </c>
      <c r="D144" s="41"/>
      <c r="E144" s="42"/>
      <c r="F144" s="45" t="s">
        <v>2</v>
      </c>
      <c r="G144" s="41"/>
      <c r="H144" s="42"/>
      <c r="I144" s="45" t="s">
        <v>2</v>
      </c>
      <c r="J144" s="41">
        <v>24</v>
      </c>
      <c r="K144" s="42">
        <v>1</v>
      </c>
      <c r="L144" s="45">
        <f t="shared" si="10"/>
        <v>24</v>
      </c>
      <c r="M144" s="25"/>
    </row>
    <row r="145" spans="1:13" ht="15" customHeight="1">
      <c r="A145" s="136"/>
      <c r="B145" s="150"/>
      <c r="C145" s="45" t="s">
        <v>174</v>
      </c>
      <c r="D145" s="41"/>
      <c r="E145" s="42"/>
      <c r="F145" s="45" t="s">
        <v>2</v>
      </c>
      <c r="G145" s="41"/>
      <c r="H145" s="42"/>
      <c r="I145" s="45" t="s">
        <v>2</v>
      </c>
      <c r="J145" s="41">
        <v>18</v>
      </c>
      <c r="K145" s="42">
        <v>1</v>
      </c>
      <c r="L145" s="45">
        <f t="shared" si="10"/>
        <v>18</v>
      </c>
      <c r="M145" s="25"/>
    </row>
    <row r="146" spans="1:13" ht="15" customHeight="1">
      <c r="A146" s="136"/>
      <c r="B146" s="150"/>
      <c r="C146" s="45" t="s">
        <v>148</v>
      </c>
      <c r="D146" s="41"/>
      <c r="E146" s="42"/>
      <c r="F146" s="45" t="s">
        <v>2</v>
      </c>
      <c r="G146" s="41"/>
      <c r="H146" s="42"/>
      <c r="I146" s="45" t="s">
        <v>2</v>
      </c>
      <c r="J146" s="41">
        <v>18</v>
      </c>
      <c r="K146" s="42">
        <v>1</v>
      </c>
      <c r="L146" s="45">
        <f t="shared" si="10"/>
        <v>18</v>
      </c>
      <c r="M146" s="25"/>
    </row>
    <row r="147" spans="1:13" ht="15" customHeight="1">
      <c r="A147" s="136" t="s">
        <v>175</v>
      </c>
      <c r="B147" s="168" t="s">
        <v>176</v>
      </c>
      <c r="C147" s="169"/>
      <c r="D147" s="170"/>
      <c r="E147" s="170"/>
      <c r="F147" s="170"/>
      <c r="G147" s="170"/>
      <c r="H147" s="170"/>
      <c r="I147" s="170"/>
      <c r="J147" s="170"/>
      <c r="K147" s="171"/>
      <c r="L147" s="172"/>
      <c r="M147" s="25"/>
    </row>
    <row r="148" spans="1:12" ht="15">
      <c r="A148" s="136"/>
      <c r="B148" s="168"/>
      <c r="C148" s="161" t="s">
        <v>169</v>
      </c>
      <c r="D148" s="41"/>
      <c r="E148" s="42"/>
      <c r="F148" s="45" t="s">
        <v>2</v>
      </c>
      <c r="G148" s="41" t="s">
        <v>2</v>
      </c>
      <c r="H148" s="42"/>
      <c r="I148" s="45" t="s">
        <v>2</v>
      </c>
      <c r="J148" s="41">
        <v>6</v>
      </c>
      <c r="K148" s="42">
        <v>1</v>
      </c>
      <c r="L148" s="45">
        <f aca="true" t="shared" si="11" ref="L148:L149">J148*K148</f>
        <v>6</v>
      </c>
    </row>
    <row r="149" spans="1:12" ht="15">
      <c r="A149" s="136"/>
      <c r="B149" s="168"/>
      <c r="C149" s="45" t="s">
        <v>173</v>
      </c>
      <c r="D149" s="41"/>
      <c r="E149" s="42"/>
      <c r="F149" s="45" t="s">
        <v>2</v>
      </c>
      <c r="G149" s="41"/>
      <c r="H149" s="42"/>
      <c r="I149" s="45" t="s">
        <v>2</v>
      </c>
      <c r="J149" s="41">
        <v>6</v>
      </c>
      <c r="K149" s="42">
        <v>1</v>
      </c>
      <c r="L149" s="45">
        <f t="shared" si="11"/>
        <v>6</v>
      </c>
    </row>
    <row r="150" spans="1:13" ht="31.5" customHeight="1">
      <c r="A150" s="173" t="s">
        <v>177</v>
      </c>
      <c r="B150" s="150" t="s">
        <v>178</v>
      </c>
      <c r="C150" s="58" t="s">
        <v>179</v>
      </c>
      <c r="D150" s="50">
        <v>6</v>
      </c>
      <c r="E150" s="51">
        <v>4</v>
      </c>
      <c r="F150" s="45">
        <f>D150*E150</f>
        <v>24</v>
      </c>
      <c r="G150" s="174"/>
      <c r="H150" s="174"/>
      <c r="I150" s="175"/>
      <c r="J150" s="44"/>
      <c r="K150" s="176"/>
      <c r="L150" s="177"/>
      <c r="M150" s="25"/>
    </row>
    <row r="151" spans="1:13" ht="24" customHeight="1">
      <c r="A151" s="136" t="s">
        <v>180</v>
      </c>
      <c r="B151" s="178"/>
      <c r="C151" s="179"/>
      <c r="D151" s="180"/>
      <c r="E151" s="180"/>
      <c r="F151" s="180"/>
      <c r="G151" s="180"/>
      <c r="H151" s="180"/>
      <c r="I151" s="180"/>
      <c r="J151" s="181"/>
      <c r="K151" s="182"/>
      <c r="L151" s="183"/>
      <c r="M151" s="25"/>
    </row>
    <row r="152" spans="1:12" ht="47.25" customHeight="1">
      <c r="A152" s="136"/>
      <c r="B152" s="184" t="s">
        <v>181</v>
      </c>
      <c r="C152" s="45" t="s">
        <v>144</v>
      </c>
      <c r="D152" s="41"/>
      <c r="E152" s="42"/>
      <c r="F152" s="45" t="s">
        <v>2</v>
      </c>
      <c r="G152" s="41"/>
      <c r="H152" s="42"/>
      <c r="I152" s="45" t="s">
        <v>2</v>
      </c>
      <c r="J152" s="41">
        <v>6</v>
      </c>
      <c r="K152" s="42">
        <v>1</v>
      </c>
      <c r="L152" s="45">
        <f>J152*K152</f>
        <v>6</v>
      </c>
    </row>
    <row r="153" spans="1:12" ht="34.5" customHeight="1">
      <c r="A153" s="185" t="s">
        <v>182</v>
      </c>
      <c r="B153" s="186" t="s">
        <v>183</v>
      </c>
      <c r="C153" s="187" t="s">
        <v>76</v>
      </c>
      <c r="D153" s="50">
        <v>3</v>
      </c>
      <c r="E153" s="51">
        <v>4</v>
      </c>
      <c r="F153" s="45">
        <f>D153*E153</f>
        <v>12</v>
      </c>
      <c r="G153" s="41"/>
      <c r="H153" s="42"/>
      <c r="I153" s="45"/>
      <c r="J153" s="41" t="s">
        <v>2</v>
      </c>
      <c r="K153" s="42" t="s">
        <v>2</v>
      </c>
      <c r="L153" s="45" t="s">
        <v>2</v>
      </c>
    </row>
    <row r="154" spans="1:13" ht="15" customHeight="1">
      <c r="A154" s="92" t="s">
        <v>184</v>
      </c>
      <c r="B154" s="55"/>
      <c r="C154" s="179"/>
      <c r="D154" s="180"/>
      <c r="E154" s="180"/>
      <c r="F154" s="180"/>
      <c r="G154" s="180"/>
      <c r="H154" s="180"/>
      <c r="I154" s="180"/>
      <c r="J154" s="180"/>
      <c r="K154" s="180"/>
      <c r="L154" s="188"/>
      <c r="M154" s="25"/>
    </row>
    <row r="155" spans="1:12" ht="51" customHeight="1">
      <c r="A155" s="92"/>
      <c r="B155" s="189" t="s">
        <v>185</v>
      </c>
      <c r="C155" s="45" t="s">
        <v>173</v>
      </c>
      <c r="D155" s="41"/>
      <c r="E155" s="42"/>
      <c r="F155" s="45" t="s">
        <v>2</v>
      </c>
      <c r="G155" s="41"/>
      <c r="H155" s="42"/>
      <c r="I155" s="45" t="s">
        <v>2</v>
      </c>
      <c r="J155" s="41">
        <v>6</v>
      </c>
      <c r="K155" s="42">
        <v>1</v>
      </c>
      <c r="L155" s="45">
        <f>J155*K155</f>
        <v>6</v>
      </c>
    </row>
    <row r="156" spans="1:12" ht="31.5" customHeight="1">
      <c r="A156" s="114" t="s">
        <v>186</v>
      </c>
      <c r="B156" s="184" t="s">
        <v>187</v>
      </c>
      <c r="C156" s="45" t="s">
        <v>76</v>
      </c>
      <c r="D156" s="41">
        <v>3</v>
      </c>
      <c r="E156" s="42">
        <v>4</v>
      </c>
      <c r="F156" s="45">
        <f>D156*E156</f>
        <v>12</v>
      </c>
      <c r="G156" s="41"/>
      <c r="H156" s="42"/>
      <c r="I156" s="45"/>
      <c r="J156" s="41" t="s">
        <v>2</v>
      </c>
      <c r="K156" s="42" t="s">
        <v>2</v>
      </c>
      <c r="L156" s="45" t="s">
        <v>2</v>
      </c>
    </row>
    <row r="157" spans="1:12" ht="21.75" customHeight="1">
      <c r="A157" s="136" t="s">
        <v>188</v>
      </c>
      <c r="B157" s="150" t="s">
        <v>189</v>
      </c>
      <c r="C157" s="58" t="s">
        <v>190</v>
      </c>
      <c r="D157" s="50"/>
      <c r="E157" s="51"/>
      <c r="F157" s="58" t="s">
        <v>2</v>
      </c>
      <c r="G157" s="50">
        <v>10</v>
      </c>
      <c r="H157" s="51">
        <v>0.5</v>
      </c>
      <c r="I157" s="58">
        <f aca="true" t="shared" si="12" ref="I157:I158">G157*H157</f>
        <v>5</v>
      </c>
      <c r="J157" s="46"/>
      <c r="K157" s="47"/>
      <c r="L157" s="48"/>
    </row>
    <row r="158" spans="1:12" ht="30" customHeight="1">
      <c r="A158" s="136"/>
      <c r="B158" s="150"/>
      <c r="C158" s="58" t="s">
        <v>191</v>
      </c>
      <c r="D158" s="190"/>
      <c r="E158" s="191" t="s">
        <v>2</v>
      </c>
      <c r="F158" s="192" t="s">
        <v>2</v>
      </c>
      <c r="G158" s="50">
        <v>10</v>
      </c>
      <c r="H158" s="51">
        <v>0.5</v>
      </c>
      <c r="I158" s="58">
        <f t="shared" si="12"/>
        <v>5</v>
      </c>
      <c r="J158" s="193"/>
      <c r="K158" s="194"/>
      <c r="L158" s="121"/>
    </row>
    <row r="159" spans="1:13" ht="15">
      <c r="A159" s="114"/>
      <c r="B159" s="189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25"/>
    </row>
    <row r="160" spans="1:12" ht="30">
      <c r="A160" s="114" t="s">
        <v>192</v>
      </c>
      <c r="B160" s="189" t="s">
        <v>193</v>
      </c>
      <c r="C160" s="58" t="s">
        <v>165</v>
      </c>
      <c r="D160" s="50">
        <v>12</v>
      </c>
      <c r="E160" s="51">
        <v>4</v>
      </c>
      <c r="F160" s="58">
        <f>D160*E160</f>
        <v>48</v>
      </c>
      <c r="G160" s="54"/>
      <c r="H160" s="57"/>
      <c r="I160" s="48"/>
      <c r="J160" s="46"/>
      <c r="K160" s="47"/>
      <c r="L160" s="48"/>
    </row>
    <row r="161" spans="1:12" ht="60">
      <c r="A161" s="114" t="s">
        <v>194</v>
      </c>
      <c r="B161" s="189" t="s">
        <v>195</v>
      </c>
      <c r="C161" s="58" t="s">
        <v>196</v>
      </c>
      <c r="D161" s="50"/>
      <c r="E161" s="51"/>
      <c r="F161" s="58" t="s">
        <v>2</v>
      </c>
      <c r="G161" s="50">
        <v>5</v>
      </c>
      <c r="H161" s="51">
        <v>0.5</v>
      </c>
      <c r="I161" s="58">
        <f>G161*H161</f>
        <v>2.5</v>
      </c>
      <c r="J161" s="46"/>
      <c r="K161" s="47"/>
      <c r="L161" s="48"/>
    </row>
    <row r="162" spans="1:12" ht="15" customHeight="1">
      <c r="A162" s="114" t="s">
        <v>197</v>
      </c>
      <c r="B162" s="189" t="s">
        <v>198</v>
      </c>
      <c r="C162" s="58" t="s">
        <v>151</v>
      </c>
      <c r="D162" s="50"/>
      <c r="E162" s="51"/>
      <c r="F162" s="58" t="s">
        <v>2</v>
      </c>
      <c r="G162" s="50"/>
      <c r="H162" s="51"/>
      <c r="I162" s="58" t="s">
        <v>2</v>
      </c>
      <c r="J162" s="50">
        <v>18</v>
      </c>
      <c r="K162" s="51">
        <v>1</v>
      </c>
      <c r="L162" s="58">
        <f aca="true" t="shared" si="13" ref="L162:L163">J162*K162</f>
        <v>18</v>
      </c>
    </row>
    <row r="163" spans="1:12" ht="15">
      <c r="A163" s="114"/>
      <c r="B163" s="189"/>
      <c r="C163" s="58" t="s">
        <v>173</v>
      </c>
      <c r="D163" s="190"/>
      <c r="E163" s="191"/>
      <c r="F163" s="192" t="s">
        <v>2</v>
      </c>
      <c r="G163" s="50"/>
      <c r="H163" s="51"/>
      <c r="I163" s="58"/>
      <c r="J163" s="50">
        <v>18</v>
      </c>
      <c r="K163" s="51">
        <v>1</v>
      </c>
      <c r="L163" s="58">
        <f t="shared" si="13"/>
        <v>18</v>
      </c>
    </row>
    <row r="164" spans="1:13" ht="21.75" customHeight="1">
      <c r="A164" s="195"/>
      <c r="B164" s="168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25"/>
    </row>
    <row r="165" spans="1:12" ht="30">
      <c r="A165" s="92" t="s">
        <v>199</v>
      </c>
      <c r="B165" s="168" t="s">
        <v>200</v>
      </c>
      <c r="C165" s="58" t="s">
        <v>76</v>
      </c>
      <c r="D165" s="50">
        <v>6</v>
      </c>
      <c r="E165" s="51">
        <v>4</v>
      </c>
      <c r="F165" s="58">
        <f>D165*E165</f>
        <v>24</v>
      </c>
      <c r="G165" s="46"/>
      <c r="H165" s="57"/>
      <c r="I165" s="48"/>
      <c r="J165" s="46"/>
      <c r="K165" s="47"/>
      <c r="L165" s="48"/>
    </row>
    <row r="166" spans="1:12" ht="23.25" customHeight="1">
      <c r="A166" s="92" t="s">
        <v>201</v>
      </c>
      <c r="B166" s="168" t="s">
        <v>202</v>
      </c>
      <c r="C166" s="58" t="s">
        <v>170</v>
      </c>
      <c r="D166" s="190"/>
      <c r="E166" s="191"/>
      <c r="F166" s="58" t="s">
        <v>2</v>
      </c>
      <c r="G166" s="50"/>
      <c r="H166" s="51"/>
      <c r="I166" s="58" t="s">
        <v>2</v>
      </c>
      <c r="J166" s="50">
        <v>6</v>
      </c>
      <c r="K166" s="51">
        <v>1</v>
      </c>
      <c r="L166" s="58">
        <f aca="true" t="shared" si="14" ref="L166:L167">J166*K166</f>
        <v>6</v>
      </c>
    </row>
    <row r="167" spans="1:12" ht="23.25" customHeight="1">
      <c r="A167" s="92"/>
      <c r="B167" s="168"/>
      <c r="C167" s="58" t="s">
        <v>174</v>
      </c>
      <c r="D167" s="190"/>
      <c r="E167" s="191"/>
      <c r="F167" s="58" t="s">
        <v>2</v>
      </c>
      <c r="G167" s="50"/>
      <c r="H167" s="51"/>
      <c r="I167" s="58" t="s">
        <v>2</v>
      </c>
      <c r="J167" s="50">
        <v>6</v>
      </c>
      <c r="K167" s="51">
        <v>1</v>
      </c>
      <c r="L167" s="58">
        <f t="shared" si="14"/>
        <v>6</v>
      </c>
    </row>
    <row r="168" spans="1:12" ht="45" customHeight="1">
      <c r="A168" s="114" t="s">
        <v>203</v>
      </c>
      <c r="B168" s="189" t="s">
        <v>204</v>
      </c>
      <c r="C168" s="58" t="s">
        <v>205</v>
      </c>
      <c r="D168" s="50"/>
      <c r="E168" s="51"/>
      <c r="F168" s="58"/>
      <c r="G168" s="50">
        <v>10</v>
      </c>
      <c r="H168" s="51">
        <v>0.5</v>
      </c>
      <c r="I168" s="58">
        <f>G168*H168</f>
        <v>5</v>
      </c>
      <c r="J168" s="193"/>
      <c r="K168" s="194"/>
      <c r="L168" s="48"/>
    </row>
    <row r="169" spans="1:13" ht="21" customHeight="1">
      <c r="A169" s="114"/>
      <c r="B169" s="189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25"/>
    </row>
    <row r="170" spans="1:12" ht="30">
      <c r="A170" s="173" t="s">
        <v>206</v>
      </c>
      <c r="B170" s="196" t="s">
        <v>207</v>
      </c>
      <c r="C170" s="58" t="s">
        <v>208</v>
      </c>
      <c r="D170" s="50">
        <v>3</v>
      </c>
      <c r="E170" s="51">
        <v>4</v>
      </c>
      <c r="F170" s="58">
        <f>D170*E170</f>
        <v>12</v>
      </c>
      <c r="G170" s="50"/>
      <c r="H170" s="51"/>
      <c r="I170" s="58"/>
      <c r="J170" s="50"/>
      <c r="K170" s="51"/>
      <c r="L170" s="58"/>
    </row>
    <row r="171" spans="1:12" ht="30">
      <c r="A171" s="197" t="s">
        <v>209</v>
      </c>
      <c r="B171" s="196" t="s">
        <v>210</v>
      </c>
      <c r="C171" s="58" t="s">
        <v>211</v>
      </c>
      <c r="D171" s="190"/>
      <c r="E171" s="191"/>
      <c r="F171" s="58"/>
      <c r="G171" s="50"/>
      <c r="H171" s="51"/>
      <c r="I171" s="58"/>
      <c r="J171" s="50">
        <v>3</v>
      </c>
      <c r="K171" s="51">
        <v>1</v>
      </c>
      <c r="L171" s="58">
        <f>J171*K171</f>
        <v>3</v>
      </c>
    </row>
    <row r="172" spans="1:13" ht="15">
      <c r="A172" s="197"/>
      <c r="B172" s="196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25"/>
    </row>
    <row r="173" spans="1:12" ht="30">
      <c r="A173" s="197" t="s">
        <v>212</v>
      </c>
      <c r="B173" s="196" t="s">
        <v>213</v>
      </c>
      <c r="C173" s="45" t="s">
        <v>208</v>
      </c>
      <c r="D173" s="41">
        <v>3</v>
      </c>
      <c r="E173" s="42">
        <v>4</v>
      </c>
      <c r="F173" s="45">
        <f>D173*E173</f>
        <v>12</v>
      </c>
      <c r="G173" s="41"/>
      <c r="H173" s="42"/>
      <c r="I173" s="45"/>
      <c r="J173" s="41"/>
      <c r="K173" s="42"/>
      <c r="L173" s="45"/>
    </row>
    <row r="174" spans="1:12" ht="30">
      <c r="A174" s="197" t="s">
        <v>214</v>
      </c>
      <c r="B174" s="196" t="s">
        <v>215</v>
      </c>
      <c r="C174" s="45" t="s">
        <v>211</v>
      </c>
      <c r="D174" s="198"/>
      <c r="E174" s="199"/>
      <c r="F174" s="45"/>
      <c r="G174" s="41"/>
      <c r="H174" s="42"/>
      <c r="I174" s="45"/>
      <c r="J174" s="41">
        <v>3</v>
      </c>
      <c r="K174" s="42">
        <v>1</v>
      </c>
      <c r="L174" s="45">
        <f>J174*K174</f>
        <v>3</v>
      </c>
    </row>
    <row r="175" spans="1:13" ht="15">
      <c r="A175" s="197"/>
      <c r="B175" s="196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25"/>
    </row>
    <row r="176" spans="1:14" ht="30">
      <c r="A176" s="197" t="s">
        <v>216</v>
      </c>
      <c r="B176" s="196" t="s">
        <v>217</v>
      </c>
      <c r="C176" s="45" t="s">
        <v>76</v>
      </c>
      <c r="D176" s="41">
        <v>6</v>
      </c>
      <c r="E176" s="42">
        <v>4</v>
      </c>
      <c r="F176" s="45">
        <f>D176*E176</f>
        <v>24</v>
      </c>
      <c r="G176" s="41"/>
      <c r="H176" s="42"/>
      <c r="I176" s="45"/>
      <c r="J176" s="41"/>
      <c r="K176" s="42"/>
      <c r="L176" s="45"/>
      <c r="N176" s="62"/>
    </row>
    <row r="177" spans="1:12" ht="30.75">
      <c r="A177" s="197" t="s">
        <v>218</v>
      </c>
      <c r="B177" s="196" t="s">
        <v>219</v>
      </c>
      <c r="C177" s="161" t="s">
        <v>169</v>
      </c>
      <c r="D177" s="198"/>
      <c r="E177" s="199"/>
      <c r="F177" s="45"/>
      <c r="G177" s="41"/>
      <c r="H177" s="42"/>
      <c r="I177" s="45"/>
      <c r="J177" s="41">
        <v>6</v>
      </c>
      <c r="K177" s="42">
        <v>1</v>
      </c>
      <c r="L177" s="45">
        <f>J177*K177</f>
        <v>6</v>
      </c>
    </row>
    <row r="178" spans="1:16" ht="15.75">
      <c r="A178" s="82"/>
      <c r="B178" s="152" t="s">
        <v>77</v>
      </c>
      <c r="C178" s="74"/>
      <c r="D178" s="75">
        <f>SUM(D136:D177)</f>
        <v>60</v>
      </c>
      <c r="E178" s="76">
        <v>10</v>
      </c>
      <c r="F178" s="77">
        <f>SUM(F136:F177)</f>
        <v>240</v>
      </c>
      <c r="G178" s="75">
        <f>SUM(G136:G177)</f>
        <v>35</v>
      </c>
      <c r="H178" s="76">
        <v>4</v>
      </c>
      <c r="I178" s="77">
        <f>SUM(I136:I177)</f>
        <v>17.5</v>
      </c>
      <c r="J178" s="75">
        <f>SUM(J136:J177)</f>
        <v>282</v>
      </c>
      <c r="K178" s="76">
        <f>SUM(K136:K177)</f>
        <v>20</v>
      </c>
      <c r="L178" s="77">
        <f>SUM(L136:L177)</f>
        <v>282</v>
      </c>
      <c r="M178" s="78">
        <f>E178</f>
        <v>10</v>
      </c>
      <c r="N178" s="79">
        <f>H178</f>
        <v>4</v>
      </c>
      <c r="O178" s="80">
        <f>K178</f>
        <v>20</v>
      </c>
      <c r="P178" s="81">
        <f>D178</f>
        <v>60</v>
      </c>
    </row>
    <row r="179" spans="1:12" ht="15.75">
      <c r="A179" s="82"/>
      <c r="B179" s="83"/>
      <c r="C179" s="84"/>
      <c r="D179" s="85"/>
      <c r="E179" s="86"/>
      <c r="F179" s="87"/>
      <c r="G179" s="85"/>
      <c r="H179" s="88"/>
      <c r="I179" s="89"/>
      <c r="J179" s="85"/>
      <c r="K179" s="86"/>
      <c r="L179" s="87"/>
    </row>
    <row r="180" spans="1:13" ht="15">
      <c r="A180" s="38" t="s">
        <v>220</v>
      </c>
      <c r="B180" s="200" t="s">
        <v>221</v>
      </c>
      <c r="C180" s="131"/>
      <c r="D180" s="201"/>
      <c r="E180" s="202"/>
      <c r="F180" s="203"/>
      <c r="G180" s="204"/>
      <c r="H180" s="205"/>
      <c r="I180" s="183"/>
      <c r="J180" s="206"/>
      <c r="K180" s="202"/>
      <c r="L180" s="207"/>
      <c r="M180" s="25"/>
    </row>
    <row r="181" spans="1:13" ht="15" customHeight="1">
      <c r="A181" s="208"/>
      <c r="B181" s="209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25"/>
    </row>
    <row r="182" spans="1:12" ht="31.5" customHeight="1">
      <c r="A182" s="38" t="s">
        <v>222</v>
      </c>
      <c r="B182" s="150" t="s">
        <v>223</v>
      </c>
      <c r="C182" s="103" t="s">
        <v>224</v>
      </c>
      <c r="D182" s="210"/>
      <c r="E182" s="211"/>
      <c r="F182" s="48"/>
      <c r="G182" s="46"/>
      <c r="H182" s="57"/>
      <c r="I182" s="108"/>
      <c r="J182" s="46">
        <v>4</v>
      </c>
      <c r="K182" s="47">
        <v>1</v>
      </c>
      <c r="L182" s="45">
        <f aca="true" t="shared" si="15" ref="L182:L183">J182*K182</f>
        <v>4</v>
      </c>
    </row>
    <row r="183" spans="1:12" ht="15">
      <c r="A183" s="38"/>
      <c r="B183" s="150"/>
      <c r="C183" s="103" t="s">
        <v>225</v>
      </c>
      <c r="D183" s="210"/>
      <c r="E183" s="211"/>
      <c r="F183" s="48"/>
      <c r="G183" s="211"/>
      <c r="H183" s="212"/>
      <c r="I183" s="108"/>
      <c r="J183" s="96">
        <v>4</v>
      </c>
      <c r="K183" s="96">
        <v>1</v>
      </c>
      <c r="L183" s="45">
        <f t="shared" si="15"/>
        <v>4</v>
      </c>
    </row>
    <row r="184" spans="1:13" ht="26.25" customHeight="1">
      <c r="A184" s="38" t="s">
        <v>226</v>
      </c>
      <c r="B184" s="150" t="s">
        <v>227</v>
      </c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25"/>
    </row>
    <row r="185" spans="1:12" ht="26.25" customHeight="1">
      <c r="A185" s="38"/>
      <c r="B185" s="150"/>
      <c r="C185" s="103" t="s">
        <v>228</v>
      </c>
      <c r="D185" s="213"/>
      <c r="E185" s="213"/>
      <c r="F185" s="48"/>
      <c r="G185" s="213"/>
      <c r="H185" s="212"/>
      <c r="I185" s="108"/>
      <c r="J185" s="96">
        <v>4</v>
      </c>
      <c r="K185" s="96">
        <v>1</v>
      </c>
      <c r="L185" s="45">
        <f>J185*K185</f>
        <v>4</v>
      </c>
    </row>
    <row r="186" spans="1:13" ht="26.25" customHeight="1">
      <c r="A186" s="38" t="s">
        <v>229</v>
      </c>
      <c r="B186" s="150" t="s">
        <v>230</v>
      </c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25"/>
    </row>
    <row r="187" spans="1:12" ht="15" customHeight="1">
      <c r="A187" s="38"/>
      <c r="B187" s="150"/>
      <c r="C187" s="49" t="s">
        <v>231</v>
      </c>
      <c r="D187" s="214"/>
      <c r="E187" s="215"/>
      <c r="F187" s="48"/>
      <c r="G187" s="214"/>
      <c r="H187" s="216"/>
      <c r="I187" s="108"/>
      <c r="J187" s="214">
        <v>4</v>
      </c>
      <c r="K187" s="215">
        <v>1</v>
      </c>
      <c r="L187" s="45">
        <f aca="true" t="shared" si="16" ref="L187:L188">J187*K187</f>
        <v>4</v>
      </c>
    </row>
    <row r="188" spans="1:12" ht="30.75" customHeight="1">
      <c r="A188" s="38"/>
      <c r="B188" s="150"/>
      <c r="C188" s="103" t="s">
        <v>232</v>
      </c>
      <c r="D188" s="201"/>
      <c r="E188" s="211"/>
      <c r="F188" s="48"/>
      <c r="G188" s="201"/>
      <c r="H188" s="212"/>
      <c r="I188" s="108"/>
      <c r="J188" s="106">
        <v>4</v>
      </c>
      <c r="K188" s="96">
        <v>1</v>
      </c>
      <c r="L188" s="45">
        <f t="shared" si="16"/>
        <v>4</v>
      </c>
    </row>
    <row r="189" spans="1:13" ht="15" customHeight="1">
      <c r="A189" s="38" t="s">
        <v>233</v>
      </c>
      <c r="B189" s="150" t="s">
        <v>234</v>
      </c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25"/>
    </row>
    <row r="190" spans="1:12" ht="15" customHeight="1">
      <c r="A190" s="38"/>
      <c r="B190" s="150"/>
      <c r="C190" s="49" t="s">
        <v>235</v>
      </c>
      <c r="D190" s="217"/>
      <c r="E190" s="218"/>
      <c r="F190" s="48"/>
      <c r="G190" s="217"/>
      <c r="H190" s="219"/>
      <c r="I190" s="48"/>
      <c r="J190" s="214">
        <v>4</v>
      </c>
      <c r="K190" s="215">
        <v>1</v>
      </c>
      <c r="L190" s="45">
        <f aca="true" t="shared" si="17" ref="L190:L191">J190*K190</f>
        <v>4</v>
      </c>
    </row>
    <row r="191" spans="1:12" ht="15">
      <c r="A191" s="38"/>
      <c r="B191" s="150"/>
      <c r="C191" s="103" t="s">
        <v>232</v>
      </c>
      <c r="D191" s="201"/>
      <c r="E191" s="211"/>
      <c r="F191" s="48"/>
      <c r="G191" s="201"/>
      <c r="H191" s="212"/>
      <c r="I191" s="48"/>
      <c r="J191" s="106">
        <v>4</v>
      </c>
      <c r="K191" s="96">
        <v>1</v>
      </c>
      <c r="L191" s="45">
        <f t="shared" si="17"/>
        <v>4</v>
      </c>
    </row>
    <row r="192" spans="1:13" ht="29.25" customHeight="1">
      <c r="A192" s="38" t="s">
        <v>236</v>
      </c>
      <c r="B192" s="150" t="s">
        <v>237</v>
      </c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25"/>
    </row>
    <row r="193" spans="1:12" ht="15" customHeight="1">
      <c r="A193" s="38"/>
      <c r="B193" s="150"/>
      <c r="C193" s="49" t="s">
        <v>228</v>
      </c>
      <c r="D193" s="217"/>
      <c r="E193" s="218"/>
      <c r="F193" s="48"/>
      <c r="G193" s="217"/>
      <c r="H193" s="219"/>
      <c r="I193" s="48"/>
      <c r="J193" s="214">
        <v>4</v>
      </c>
      <c r="K193" s="215">
        <v>1</v>
      </c>
      <c r="L193" s="45">
        <f aca="true" t="shared" si="18" ref="L193:L194">J193*K193</f>
        <v>4</v>
      </c>
    </row>
    <row r="194" spans="1:12" ht="21.75" customHeight="1">
      <c r="A194" s="38"/>
      <c r="B194" s="150"/>
      <c r="C194" s="103" t="s">
        <v>225</v>
      </c>
      <c r="D194" s="201"/>
      <c r="E194" s="211"/>
      <c r="F194" s="48"/>
      <c r="G194" s="201"/>
      <c r="H194" s="212"/>
      <c r="I194" s="48"/>
      <c r="J194" s="106">
        <v>4</v>
      </c>
      <c r="K194" s="96">
        <v>1</v>
      </c>
      <c r="L194" s="45">
        <f t="shared" si="18"/>
        <v>4</v>
      </c>
    </row>
    <row r="195" spans="1:13" ht="25.5" customHeight="1">
      <c r="A195" s="92" t="s">
        <v>238</v>
      </c>
      <c r="B195" s="220" t="s">
        <v>239</v>
      </c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25"/>
    </row>
    <row r="196" spans="1:12" ht="32.25" customHeight="1">
      <c r="A196" s="92"/>
      <c r="B196" s="220"/>
      <c r="C196" s="221" t="s">
        <v>235</v>
      </c>
      <c r="D196" s="222"/>
      <c r="E196" s="218"/>
      <c r="F196" s="48"/>
      <c r="G196" s="46"/>
      <c r="H196" s="57"/>
      <c r="I196" s="48"/>
      <c r="J196" s="54">
        <v>4</v>
      </c>
      <c r="K196" s="47">
        <v>1</v>
      </c>
      <c r="L196" s="45">
        <f aca="true" t="shared" si="19" ref="L196:L200">J196*K196</f>
        <v>4</v>
      </c>
    </row>
    <row r="197" spans="1:12" ht="28.5" customHeight="1">
      <c r="A197" s="92"/>
      <c r="B197" s="220"/>
      <c r="C197" s="221" t="s">
        <v>231</v>
      </c>
      <c r="D197" s="222"/>
      <c r="E197" s="218"/>
      <c r="F197" s="48"/>
      <c r="G197" s="46"/>
      <c r="H197" s="57"/>
      <c r="I197" s="48"/>
      <c r="J197" s="54">
        <v>4</v>
      </c>
      <c r="K197" s="47">
        <v>1</v>
      </c>
      <c r="L197" s="45">
        <f t="shared" si="19"/>
        <v>4</v>
      </c>
    </row>
    <row r="198" spans="1:12" ht="15">
      <c r="A198" s="92"/>
      <c r="B198" s="220"/>
      <c r="C198" s="221" t="s">
        <v>240</v>
      </c>
      <c r="D198" s="222"/>
      <c r="E198" s="218"/>
      <c r="F198" s="48"/>
      <c r="G198" s="46"/>
      <c r="H198" s="57"/>
      <c r="I198" s="48"/>
      <c r="J198" s="54">
        <v>4</v>
      </c>
      <c r="K198" s="47">
        <v>1</v>
      </c>
      <c r="L198" s="45">
        <f t="shared" si="19"/>
        <v>4</v>
      </c>
    </row>
    <row r="199" spans="1:12" ht="15">
      <c r="A199" s="92"/>
      <c r="B199" s="220"/>
      <c r="C199" s="221" t="s">
        <v>241</v>
      </c>
      <c r="D199" s="222"/>
      <c r="E199" s="218"/>
      <c r="F199" s="48"/>
      <c r="G199" s="46"/>
      <c r="H199" s="57"/>
      <c r="I199" s="48"/>
      <c r="J199" s="54">
        <v>4</v>
      </c>
      <c r="K199" s="47">
        <v>1</v>
      </c>
      <c r="L199" s="45">
        <f t="shared" si="19"/>
        <v>4</v>
      </c>
    </row>
    <row r="200" spans="1:12" ht="15">
      <c r="A200" s="92"/>
      <c r="B200" s="220"/>
      <c r="C200" s="221" t="s">
        <v>242</v>
      </c>
      <c r="D200" s="222"/>
      <c r="E200" s="218"/>
      <c r="F200" s="48"/>
      <c r="G200" s="46"/>
      <c r="H200" s="57"/>
      <c r="I200" s="48"/>
      <c r="J200" s="54">
        <v>4</v>
      </c>
      <c r="K200" s="47">
        <v>1</v>
      </c>
      <c r="L200" s="45">
        <f t="shared" si="19"/>
        <v>4</v>
      </c>
    </row>
    <row r="201" spans="1:12" ht="15">
      <c r="A201" s="38" t="s">
        <v>243</v>
      </c>
      <c r="B201" s="137" t="s">
        <v>244</v>
      </c>
      <c r="C201" s="138" t="s">
        <v>224</v>
      </c>
      <c r="D201" s="222"/>
      <c r="E201" s="218"/>
      <c r="F201" s="97"/>
      <c r="G201" s="46">
        <v>3</v>
      </c>
      <c r="H201" s="47">
        <v>1</v>
      </c>
      <c r="I201" s="45">
        <f aca="true" t="shared" si="20" ref="I201:I213">G201*H201</f>
        <v>3</v>
      </c>
      <c r="J201" s="46"/>
      <c r="K201" s="47"/>
      <c r="L201" s="48"/>
    </row>
    <row r="202" spans="1:12" ht="15">
      <c r="A202" s="38" t="s">
        <v>245</v>
      </c>
      <c r="B202" s="137" t="s">
        <v>246</v>
      </c>
      <c r="C202" s="138" t="s">
        <v>235</v>
      </c>
      <c r="D202" s="222"/>
      <c r="E202" s="218"/>
      <c r="F202" s="97"/>
      <c r="G202" s="46">
        <v>3</v>
      </c>
      <c r="H202" s="47">
        <v>1</v>
      </c>
      <c r="I202" s="45">
        <f t="shared" si="20"/>
        <v>3</v>
      </c>
      <c r="J202" s="46"/>
      <c r="K202" s="47"/>
      <c r="L202" s="48"/>
    </row>
    <row r="203" spans="1:12" ht="15">
      <c r="A203" s="38" t="s">
        <v>247</v>
      </c>
      <c r="B203" s="137" t="s">
        <v>248</v>
      </c>
      <c r="C203" s="138" t="s">
        <v>235</v>
      </c>
      <c r="D203" s="222"/>
      <c r="E203" s="218"/>
      <c r="F203" s="97"/>
      <c r="G203" s="223">
        <v>3</v>
      </c>
      <c r="H203" s="224">
        <v>1</v>
      </c>
      <c r="I203" s="45">
        <f t="shared" si="20"/>
        <v>3</v>
      </c>
      <c r="J203" s="46"/>
      <c r="K203" s="47"/>
      <c r="L203" s="48"/>
    </row>
    <row r="204" spans="1:12" ht="15">
      <c r="A204" s="38" t="s">
        <v>249</v>
      </c>
      <c r="B204" s="137" t="s">
        <v>250</v>
      </c>
      <c r="C204" s="138" t="s">
        <v>225</v>
      </c>
      <c r="D204" s="222"/>
      <c r="E204" s="218"/>
      <c r="F204" s="97"/>
      <c r="G204" s="223">
        <v>3</v>
      </c>
      <c r="H204" s="224">
        <v>1</v>
      </c>
      <c r="I204" s="45">
        <f t="shared" si="20"/>
        <v>3</v>
      </c>
      <c r="J204" s="46"/>
      <c r="K204" s="47"/>
      <c r="L204" s="48"/>
    </row>
    <row r="205" spans="1:12" ht="30">
      <c r="A205" s="38" t="s">
        <v>251</v>
      </c>
      <c r="B205" s="225" t="s">
        <v>252</v>
      </c>
      <c r="C205" s="226" t="s">
        <v>211</v>
      </c>
      <c r="D205" s="222"/>
      <c r="E205" s="218"/>
      <c r="F205" s="97"/>
      <c r="G205" s="46">
        <v>3</v>
      </c>
      <c r="H205" s="47">
        <v>1</v>
      </c>
      <c r="I205" s="45">
        <f t="shared" si="20"/>
        <v>3</v>
      </c>
      <c r="J205" s="46"/>
      <c r="K205" s="47"/>
      <c r="L205" s="48"/>
    </row>
    <row r="206" spans="1:12" ht="15.75" customHeight="1">
      <c r="A206" s="38" t="s">
        <v>253</v>
      </c>
      <c r="B206" s="227" t="s">
        <v>254</v>
      </c>
      <c r="C206" s="103" t="s">
        <v>235</v>
      </c>
      <c r="D206" s="201"/>
      <c r="E206" s="211"/>
      <c r="F206" s="97"/>
      <c r="G206" s="98">
        <v>3</v>
      </c>
      <c r="H206" s="224">
        <v>1</v>
      </c>
      <c r="I206" s="45">
        <f t="shared" si="20"/>
        <v>3</v>
      </c>
      <c r="J206" s="46"/>
      <c r="K206" s="47"/>
      <c r="L206" s="48"/>
    </row>
    <row r="207" spans="1:12" ht="15">
      <c r="A207" s="38"/>
      <c r="B207" s="227"/>
      <c r="C207" s="103" t="s">
        <v>231</v>
      </c>
      <c r="D207" s="201"/>
      <c r="E207" s="211"/>
      <c r="F207" s="97"/>
      <c r="G207" s="98">
        <v>3</v>
      </c>
      <c r="H207" s="224">
        <v>1</v>
      </c>
      <c r="I207" s="45">
        <f t="shared" si="20"/>
        <v>3</v>
      </c>
      <c r="J207" s="46"/>
      <c r="K207" s="47"/>
      <c r="L207" s="48"/>
    </row>
    <row r="208" spans="1:12" ht="15">
      <c r="A208" s="38"/>
      <c r="B208" s="227"/>
      <c r="C208" s="103" t="s">
        <v>240</v>
      </c>
      <c r="D208" s="201"/>
      <c r="E208" s="211"/>
      <c r="F208" s="97"/>
      <c r="G208" s="98">
        <v>3</v>
      </c>
      <c r="H208" s="224">
        <v>1</v>
      </c>
      <c r="I208" s="45">
        <f t="shared" si="20"/>
        <v>3</v>
      </c>
      <c r="J208" s="46"/>
      <c r="K208" s="47"/>
      <c r="L208" s="48"/>
    </row>
    <row r="209" spans="1:12" ht="15">
      <c r="A209" s="38"/>
      <c r="B209" s="227"/>
      <c r="C209" s="103" t="s">
        <v>224</v>
      </c>
      <c r="D209" s="210"/>
      <c r="E209" s="211"/>
      <c r="F209" s="97"/>
      <c r="G209" s="98">
        <v>3</v>
      </c>
      <c r="H209" s="224">
        <v>1</v>
      </c>
      <c r="I209" s="45">
        <f t="shared" si="20"/>
        <v>3</v>
      </c>
      <c r="J209" s="46"/>
      <c r="K209" s="47"/>
      <c r="L209" s="48"/>
    </row>
    <row r="210" spans="1:12" ht="15">
      <c r="A210" s="38"/>
      <c r="B210" s="227"/>
      <c r="C210" s="103" t="s">
        <v>255</v>
      </c>
      <c r="D210" s="210"/>
      <c r="E210" s="211"/>
      <c r="F210" s="97"/>
      <c r="G210" s="98">
        <v>3</v>
      </c>
      <c r="H210" s="224">
        <v>1</v>
      </c>
      <c r="I210" s="45">
        <f t="shared" si="20"/>
        <v>3</v>
      </c>
      <c r="J210" s="46"/>
      <c r="K210" s="47"/>
      <c r="L210" s="48"/>
    </row>
    <row r="211" spans="1:12" ht="15">
      <c r="A211" s="38"/>
      <c r="B211" s="227"/>
      <c r="C211" s="103" t="s">
        <v>241</v>
      </c>
      <c r="D211" s="210"/>
      <c r="E211" s="211"/>
      <c r="F211" s="97"/>
      <c r="G211" s="98">
        <v>3</v>
      </c>
      <c r="H211" s="224">
        <v>1</v>
      </c>
      <c r="I211" s="45">
        <f t="shared" si="20"/>
        <v>3</v>
      </c>
      <c r="J211" s="46"/>
      <c r="K211" s="47"/>
      <c r="L211" s="48"/>
    </row>
    <row r="212" spans="1:12" ht="15">
      <c r="A212" s="38"/>
      <c r="B212" s="227"/>
      <c r="C212" s="103" t="s">
        <v>225</v>
      </c>
      <c r="D212" s="210"/>
      <c r="E212" s="211"/>
      <c r="F212" s="97"/>
      <c r="G212" s="98">
        <v>3</v>
      </c>
      <c r="H212" s="224">
        <v>1</v>
      </c>
      <c r="I212" s="45">
        <f t="shared" si="20"/>
        <v>3</v>
      </c>
      <c r="J212" s="46"/>
      <c r="K212" s="47"/>
      <c r="L212" s="48"/>
    </row>
    <row r="213" spans="1:12" ht="15">
      <c r="A213" s="38"/>
      <c r="B213" s="227"/>
      <c r="C213" s="103" t="s">
        <v>242</v>
      </c>
      <c r="D213" s="210"/>
      <c r="E213" s="211"/>
      <c r="F213" s="97"/>
      <c r="G213" s="98">
        <v>3</v>
      </c>
      <c r="H213" s="224">
        <v>1</v>
      </c>
      <c r="I213" s="45">
        <f t="shared" si="20"/>
        <v>3</v>
      </c>
      <c r="J213" s="46"/>
      <c r="K213" s="47"/>
      <c r="L213" s="48"/>
    </row>
    <row r="214" spans="1:12" ht="30">
      <c r="A214" s="38" t="s">
        <v>256</v>
      </c>
      <c r="B214" s="228" t="s">
        <v>257</v>
      </c>
      <c r="C214" s="103" t="s">
        <v>258</v>
      </c>
      <c r="D214" s="229">
        <v>6</v>
      </c>
      <c r="E214" s="230">
        <v>4</v>
      </c>
      <c r="F214" s="58">
        <f aca="true" t="shared" si="21" ref="F214:F221">D214*E214</f>
        <v>24</v>
      </c>
      <c r="G214" s="46"/>
      <c r="H214" s="57"/>
      <c r="I214" s="48"/>
      <c r="J214" s="46"/>
      <c r="K214" s="47"/>
      <c r="L214" s="48"/>
    </row>
    <row r="215" spans="1:12" ht="30">
      <c r="A215" s="38" t="s">
        <v>259</v>
      </c>
      <c r="B215" s="228" t="s">
        <v>260</v>
      </c>
      <c r="C215" s="103" t="s">
        <v>258</v>
      </c>
      <c r="D215" s="229">
        <v>6</v>
      </c>
      <c r="E215" s="230">
        <v>4</v>
      </c>
      <c r="F215" s="58">
        <f t="shared" si="21"/>
        <v>24</v>
      </c>
      <c r="G215" s="46"/>
      <c r="H215" s="57"/>
      <c r="I215" s="48"/>
      <c r="J215" s="46"/>
      <c r="K215" s="47"/>
      <c r="L215" s="48"/>
    </row>
    <row r="216" spans="1:12" ht="45">
      <c r="A216" s="38" t="s">
        <v>261</v>
      </c>
      <c r="B216" s="231" t="s">
        <v>262</v>
      </c>
      <c r="C216" s="103" t="s">
        <v>258</v>
      </c>
      <c r="D216" s="229">
        <v>6</v>
      </c>
      <c r="E216" s="230">
        <v>4</v>
      </c>
      <c r="F216" s="58">
        <f t="shared" si="21"/>
        <v>24</v>
      </c>
      <c r="G216" s="46"/>
      <c r="H216" s="57"/>
      <c r="I216" s="48"/>
      <c r="J216" s="46"/>
      <c r="K216" s="47"/>
      <c r="L216" s="48"/>
    </row>
    <row r="217" spans="1:13" ht="30" customHeight="1">
      <c r="A217" s="38" t="s">
        <v>263</v>
      </c>
      <c r="B217" s="232" t="s">
        <v>264</v>
      </c>
      <c r="C217" s="103" t="s">
        <v>265</v>
      </c>
      <c r="D217" s="229">
        <v>6</v>
      </c>
      <c r="E217" s="230">
        <v>4</v>
      </c>
      <c r="F217" s="58">
        <f t="shared" si="21"/>
        <v>24</v>
      </c>
      <c r="G217" s="46"/>
      <c r="H217" s="57"/>
      <c r="I217" s="48"/>
      <c r="J217" s="46"/>
      <c r="K217" s="47"/>
      <c r="L217" s="48"/>
      <c r="M217" s="25"/>
    </row>
    <row r="218" spans="1:13" ht="30" customHeight="1">
      <c r="A218" s="38" t="s">
        <v>266</v>
      </c>
      <c r="B218" s="233" t="s">
        <v>267</v>
      </c>
      <c r="C218" s="103" t="s">
        <v>268</v>
      </c>
      <c r="D218" s="229">
        <v>6</v>
      </c>
      <c r="E218" s="230">
        <v>4</v>
      </c>
      <c r="F218" s="58">
        <f t="shared" si="21"/>
        <v>24</v>
      </c>
      <c r="G218" s="46"/>
      <c r="H218" s="57"/>
      <c r="I218" s="48"/>
      <c r="J218" s="46"/>
      <c r="K218" s="47"/>
      <c r="L218" s="48"/>
      <c r="M218" s="55"/>
    </row>
    <row r="219" spans="1:13" ht="30" customHeight="1">
      <c r="A219" s="38" t="s">
        <v>269</v>
      </c>
      <c r="B219" s="234" t="s">
        <v>270</v>
      </c>
      <c r="C219" s="49" t="s">
        <v>271</v>
      </c>
      <c r="D219" s="229">
        <v>6</v>
      </c>
      <c r="E219" s="230">
        <v>4</v>
      </c>
      <c r="F219" s="58">
        <f t="shared" si="21"/>
        <v>24</v>
      </c>
      <c r="G219" s="46"/>
      <c r="H219" s="57"/>
      <c r="I219" s="48"/>
      <c r="J219" s="46"/>
      <c r="K219" s="47"/>
      <c r="L219" s="48"/>
      <c r="M219" s="55"/>
    </row>
    <row r="220" spans="1:14" ht="61.5" customHeight="1">
      <c r="A220" s="38" t="s">
        <v>272</v>
      </c>
      <c r="B220" s="234" t="s">
        <v>273</v>
      </c>
      <c r="C220" s="103" t="s">
        <v>274</v>
      </c>
      <c r="D220" s="100">
        <v>6</v>
      </c>
      <c r="E220" s="230">
        <v>2</v>
      </c>
      <c r="F220" s="58">
        <f t="shared" si="21"/>
        <v>12</v>
      </c>
      <c r="G220" s="46"/>
      <c r="H220" s="57"/>
      <c r="I220" s="48"/>
      <c r="J220" s="46"/>
      <c r="K220" s="47"/>
      <c r="L220" s="48"/>
      <c r="M220" s="55"/>
      <c r="N220" s="62"/>
    </row>
    <row r="221" spans="1:14" ht="63" customHeight="1">
      <c r="A221" s="38" t="s">
        <v>275</v>
      </c>
      <c r="B221" s="235" t="s">
        <v>276</v>
      </c>
      <c r="C221" s="115" t="s">
        <v>274</v>
      </c>
      <c r="D221" s="236">
        <v>6</v>
      </c>
      <c r="E221" s="237">
        <v>2</v>
      </c>
      <c r="F221" s="238">
        <f t="shared" si="21"/>
        <v>12</v>
      </c>
      <c r="G221" s="70"/>
      <c r="H221" s="118"/>
      <c r="I221" s="71"/>
      <c r="J221" s="70"/>
      <c r="K221" s="239"/>
      <c r="L221" s="71"/>
      <c r="M221" s="55"/>
      <c r="N221" s="62"/>
    </row>
    <row r="222" spans="1:16" ht="15.75">
      <c r="A222" s="72"/>
      <c r="B222" s="152" t="s">
        <v>77</v>
      </c>
      <c r="C222" s="74"/>
      <c r="D222" s="75">
        <f>SUM(D181:D221)</f>
        <v>48</v>
      </c>
      <c r="E222" s="76">
        <v>8</v>
      </c>
      <c r="F222" s="77">
        <f>SUM(F181:F221)</f>
        <v>168</v>
      </c>
      <c r="G222" s="75">
        <f>SUM(G181:G221)</f>
        <v>39</v>
      </c>
      <c r="H222" s="76">
        <f>SUM(H181:H221)</f>
        <v>13</v>
      </c>
      <c r="I222" s="77">
        <f>SUM(I181:I221)</f>
        <v>39</v>
      </c>
      <c r="J222" s="75">
        <f>SUM(J181:J221)</f>
        <v>56</v>
      </c>
      <c r="K222" s="76">
        <f>SUM(K181:K221)</f>
        <v>14</v>
      </c>
      <c r="L222" s="77">
        <f>SUM(L181:L221)</f>
        <v>56</v>
      </c>
      <c r="M222" s="78">
        <f>E222</f>
        <v>8</v>
      </c>
      <c r="N222" s="79">
        <f>H222</f>
        <v>13</v>
      </c>
      <c r="O222" s="80">
        <f>K222</f>
        <v>14</v>
      </c>
      <c r="P222" s="81">
        <f>D222</f>
        <v>48</v>
      </c>
    </row>
    <row r="223" spans="1:12" ht="15.75">
      <c r="A223" s="82"/>
      <c r="B223" s="83"/>
      <c r="C223" s="84"/>
      <c r="D223" s="85"/>
      <c r="E223" s="86"/>
      <c r="F223" s="87"/>
      <c r="G223" s="85"/>
      <c r="H223" s="88"/>
      <c r="I223" s="89"/>
      <c r="J223" s="85"/>
      <c r="K223" s="86"/>
      <c r="L223" s="87"/>
    </row>
    <row r="224" spans="1:13" ht="36" customHeight="1">
      <c r="A224" s="38" t="s">
        <v>277</v>
      </c>
      <c r="B224" s="156" t="s">
        <v>278</v>
      </c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5"/>
    </row>
    <row r="225" spans="1:12" ht="27.75" customHeight="1">
      <c r="A225" s="114" t="s">
        <v>279</v>
      </c>
      <c r="B225" s="189" t="s">
        <v>280</v>
      </c>
      <c r="C225" s="149" t="s">
        <v>281</v>
      </c>
      <c r="D225" s="46"/>
      <c r="E225" s="47"/>
      <c r="F225" s="48"/>
      <c r="G225" s="46"/>
      <c r="H225" s="57"/>
      <c r="I225" s="48"/>
      <c r="J225" s="46">
        <v>6</v>
      </c>
      <c r="K225" s="47">
        <v>1</v>
      </c>
      <c r="L225" s="45">
        <f aca="true" t="shared" si="22" ref="L225:L226">J225*K225</f>
        <v>6</v>
      </c>
    </row>
    <row r="226" spans="1:12" ht="27.75" customHeight="1">
      <c r="A226" s="114"/>
      <c r="B226" s="189"/>
      <c r="C226" s="149" t="s">
        <v>282</v>
      </c>
      <c r="D226" s="143"/>
      <c r="E226" s="144"/>
      <c r="F226" s="48"/>
      <c r="G226" s="46"/>
      <c r="H226" s="57"/>
      <c r="I226" s="48"/>
      <c r="J226" s="143">
        <v>6</v>
      </c>
      <c r="K226" s="144">
        <v>1</v>
      </c>
      <c r="L226" s="45">
        <f t="shared" si="22"/>
        <v>6</v>
      </c>
    </row>
    <row r="227" spans="1:12" ht="21.75" customHeight="1">
      <c r="A227" s="92" t="s">
        <v>283</v>
      </c>
      <c r="B227" s="150" t="s">
        <v>284</v>
      </c>
      <c r="C227" s="241" t="s">
        <v>285</v>
      </c>
      <c r="D227" s="242"/>
      <c r="E227" s="243"/>
      <c r="F227" s="48"/>
      <c r="G227" s="193">
        <v>3</v>
      </c>
      <c r="H227" s="194">
        <v>1</v>
      </c>
      <c r="I227" s="45">
        <f aca="true" t="shared" si="23" ref="I227:I228">G227*H227</f>
        <v>3</v>
      </c>
      <c r="J227" s="242"/>
      <c r="K227" s="243"/>
      <c r="L227" s="121"/>
    </row>
    <row r="228" spans="1:12" ht="24.75" customHeight="1">
      <c r="A228" s="92"/>
      <c r="B228" s="150"/>
      <c r="C228" s="241" t="s">
        <v>286</v>
      </c>
      <c r="D228" s="242"/>
      <c r="E228" s="243"/>
      <c r="F228" s="48"/>
      <c r="G228" s="193">
        <v>3</v>
      </c>
      <c r="H228" s="194">
        <v>1</v>
      </c>
      <c r="I228" s="45">
        <f t="shared" si="23"/>
        <v>3</v>
      </c>
      <c r="J228" s="242"/>
      <c r="K228" s="243"/>
      <c r="L228" s="121"/>
    </row>
    <row r="229" spans="1:12" ht="30.75">
      <c r="A229" s="244" t="s">
        <v>287</v>
      </c>
      <c r="B229" s="245" t="s">
        <v>288</v>
      </c>
      <c r="C229" s="246" t="s">
        <v>289</v>
      </c>
      <c r="D229" s="247">
        <v>5</v>
      </c>
      <c r="E229" s="248">
        <v>4</v>
      </c>
      <c r="F229" s="45">
        <f>D229*E229</f>
        <v>20</v>
      </c>
      <c r="G229" s="70"/>
      <c r="H229" s="118"/>
      <c r="I229" s="71"/>
      <c r="J229" s="70"/>
      <c r="K229" s="239"/>
      <c r="L229" s="71"/>
    </row>
    <row r="230" spans="1:13" ht="30" customHeight="1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5"/>
    </row>
    <row r="231" spans="1:13" ht="77.25" customHeight="1">
      <c r="A231" s="129" t="s">
        <v>290</v>
      </c>
      <c r="B231" s="150" t="s">
        <v>291</v>
      </c>
      <c r="C231" s="250" t="s">
        <v>292</v>
      </c>
      <c r="D231" s="251"/>
      <c r="E231" s="252"/>
      <c r="F231" s="253"/>
      <c r="G231" s="254">
        <v>5</v>
      </c>
      <c r="H231" s="252">
        <v>1</v>
      </c>
      <c r="I231" s="58">
        <f aca="true" t="shared" si="24" ref="I231:I232">G231*H231</f>
        <v>5</v>
      </c>
      <c r="J231" s="254"/>
      <c r="K231" s="252"/>
      <c r="L231" s="255"/>
      <c r="M231" s="25"/>
    </row>
    <row r="232" spans="1:12" ht="49.5" customHeight="1">
      <c r="A232" s="256" t="s">
        <v>293</v>
      </c>
      <c r="B232" s="130" t="s">
        <v>294</v>
      </c>
      <c r="C232" s="147" t="s">
        <v>151</v>
      </c>
      <c r="D232" s="46"/>
      <c r="E232" s="47"/>
      <c r="F232" s="97"/>
      <c r="G232" s="46">
        <v>5</v>
      </c>
      <c r="H232" s="47">
        <v>1</v>
      </c>
      <c r="I232" s="58">
        <f t="shared" si="24"/>
        <v>5</v>
      </c>
      <c r="J232" s="46"/>
      <c r="K232" s="47"/>
      <c r="L232" s="48"/>
    </row>
    <row r="233" spans="1:12" ht="21" customHeight="1">
      <c r="A233" s="38" t="s">
        <v>295</v>
      </c>
      <c r="B233" s="257" t="s">
        <v>296</v>
      </c>
      <c r="C233" s="258" t="s">
        <v>151</v>
      </c>
      <c r="D233" s="54"/>
      <c r="E233" s="47"/>
      <c r="F233" s="97"/>
      <c r="G233" s="46"/>
      <c r="H233" s="47"/>
      <c r="I233" s="48"/>
      <c r="J233" s="46">
        <v>4</v>
      </c>
      <c r="K233" s="47">
        <v>1</v>
      </c>
      <c r="L233" s="45">
        <f aca="true" t="shared" si="25" ref="L233:L237">J233*K233</f>
        <v>4</v>
      </c>
    </row>
    <row r="234" spans="1:12" ht="21.75" customHeight="1">
      <c r="A234" s="38"/>
      <c r="B234" s="257"/>
      <c r="C234" s="259" t="s">
        <v>146</v>
      </c>
      <c r="D234" s="54"/>
      <c r="E234" s="47"/>
      <c r="F234" s="97"/>
      <c r="G234" s="46"/>
      <c r="H234" s="47"/>
      <c r="I234" s="48"/>
      <c r="J234" s="46">
        <v>4</v>
      </c>
      <c r="K234" s="47">
        <v>1</v>
      </c>
      <c r="L234" s="45">
        <f t="shared" si="25"/>
        <v>4</v>
      </c>
    </row>
    <row r="235" spans="1:12" ht="24.75" customHeight="1">
      <c r="A235" s="38" t="s">
        <v>297</v>
      </c>
      <c r="B235" s="260" t="s">
        <v>298</v>
      </c>
      <c r="C235" s="258" t="s">
        <v>144</v>
      </c>
      <c r="D235" s="261"/>
      <c r="E235" s="194"/>
      <c r="F235" s="262"/>
      <c r="G235" s="46"/>
      <c r="H235" s="47"/>
      <c r="I235" s="48"/>
      <c r="J235" s="46">
        <v>6</v>
      </c>
      <c r="K235" s="47">
        <v>1</v>
      </c>
      <c r="L235" s="45">
        <f t="shared" si="25"/>
        <v>6</v>
      </c>
    </row>
    <row r="236" spans="1:12" ht="24.75" customHeight="1">
      <c r="A236" s="38"/>
      <c r="B236" s="260"/>
      <c r="C236" s="258" t="s">
        <v>174</v>
      </c>
      <c r="D236" s="46"/>
      <c r="E236" s="47"/>
      <c r="F236" s="97"/>
      <c r="G236" s="46"/>
      <c r="H236" s="47"/>
      <c r="I236" s="48"/>
      <c r="J236" s="46">
        <v>6</v>
      </c>
      <c r="K236" s="47">
        <v>1</v>
      </c>
      <c r="L236" s="45">
        <f t="shared" si="25"/>
        <v>6</v>
      </c>
    </row>
    <row r="237" spans="1:12" ht="45.75" customHeight="1">
      <c r="A237" s="256" t="s">
        <v>299</v>
      </c>
      <c r="B237" s="263" t="s">
        <v>300</v>
      </c>
      <c r="C237" s="113" t="s">
        <v>301</v>
      </c>
      <c r="D237" s="46"/>
      <c r="E237" s="47"/>
      <c r="F237" s="48"/>
      <c r="G237" s="54"/>
      <c r="H237" s="47"/>
      <c r="I237" s="48"/>
      <c r="J237" s="251">
        <v>1</v>
      </c>
      <c r="K237" s="252">
        <v>1</v>
      </c>
      <c r="L237" s="58">
        <f t="shared" si="25"/>
        <v>1</v>
      </c>
    </row>
    <row r="238" spans="1:12" ht="39" customHeight="1">
      <c r="A238" s="64" t="s">
        <v>302</v>
      </c>
      <c r="B238" s="225" t="s">
        <v>303</v>
      </c>
      <c r="C238" s="264" t="s">
        <v>75</v>
      </c>
      <c r="D238" s="265">
        <v>4</v>
      </c>
      <c r="E238" s="239">
        <v>5</v>
      </c>
      <c r="F238" s="58">
        <f>D238*E238</f>
        <v>20</v>
      </c>
      <c r="G238" s="70"/>
      <c r="H238" s="239"/>
      <c r="I238" s="71"/>
      <c r="J238" s="70"/>
      <c r="K238" s="239"/>
      <c r="L238" s="71"/>
    </row>
    <row r="239" spans="1:16" ht="15.75" customHeight="1">
      <c r="A239" s="266"/>
      <c r="B239" s="152" t="s">
        <v>304</v>
      </c>
      <c r="C239" s="267"/>
      <c r="D239" s="75">
        <f>SUM(D225:D238)</f>
        <v>9</v>
      </c>
      <c r="E239" s="76">
        <v>2</v>
      </c>
      <c r="F239" s="77">
        <f>SUM(F225:F238)</f>
        <v>40</v>
      </c>
      <c r="G239" s="75">
        <f>SUM(G225:G238)</f>
        <v>16</v>
      </c>
      <c r="H239" s="76">
        <f>SUM(H225:H238)</f>
        <v>4</v>
      </c>
      <c r="I239" s="77">
        <f>SUM(I225:I238)</f>
        <v>16</v>
      </c>
      <c r="J239" s="75">
        <f>SUM(J225:J238)</f>
        <v>33</v>
      </c>
      <c r="K239" s="76">
        <f>SUM(K225:K238)</f>
        <v>7</v>
      </c>
      <c r="L239" s="77">
        <f>SUM(L225:L238)</f>
        <v>33</v>
      </c>
      <c r="M239" s="78">
        <f>E239</f>
        <v>2</v>
      </c>
      <c r="N239" s="79">
        <f>H239</f>
        <v>4</v>
      </c>
      <c r="O239" s="80">
        <f>K239</f>
        <v>7</v>
      </c>
      <c r="P239" s="268">
        <f>D239</f>
        <v>9</v>
      </c>
    </row>
    <row r="240" spans="1:12" ht="15.75">
      <c r="A240" s="82"/>
      <c r="B240" s="83"/>
      <c r="C240" s="84"/>
      <c r="D240" s="85"/>
      <c r="E240" s="86"/>
      <c r="F240" s="87"/>
      <c r="G240" s="85"/>
      <c r="H240" s="88"/>
      <c r="I240" s="89"/>
      <c r="J240" s="85"/>
      <c r="K240" s="86"/>
      <c r="L240" s="87"/>
    </row>
    <row r="241" spans="1:13" ht="37.5" customHeight="1">
      <c r="A241" s="269" t="s">
        <v>305</v>
      </c>
      <c r="B241" s="270" t="s">
        <v>306</v>
      </c>
      <c r="C241" s="271"/>
      <c r="D241" s="271"/>
      <c r="E241" s="271"/>
      <c r="F241" s="271"/>
      <c r="G241" s="271"/>
      <c r="H241" s="271"/>
      <c r="I241" s="271"/>
      <c r="J241" s="271"/>
      <c r="K241" s="271"/>
      <c r="L241" s="271"/>
      <c r="M241" s="25"/>
    </row>
    <row r="242" spans="1:12" ht="18" customHeight="1">
      <c r="A242" s="272" t="s">
        <v>307</v>
      </c>
      <c r="B242" s="273" t="s">
        <v>308</v>
      </c>
      <c r="C242" s="274" t="s">
        <v>169</v>
      </c>
      <c r="D242" s="275"/>
      <c r="E242" s="276"/>
      <c r="F242" s="277"/>
      <c r="G242" s="278">
        <v>4</v>
      </c>
      <c r="H242" s="276">
        <v>1</v>
      </c>
      <c r="I242" s="58">
        <f aca="true" t="shared" si="26" ref="I242:I246">G242*H242</f>
        <v>4</v>
      </c>
      <c r="J242" s="279"/>
      <c r="K242" s="280"/>
      <c r="L242" s="281"/>
    </row>
    <row r="243" spans="1:12" ht="15.75">
      <c r="A243" s="272"/>
      <c r="B243" s="273"/>
      <c r="C243" s="274" t="s">
        <v>151</v>
      </c>
      <c r="D243" s="275"/>
      <c r="E243" s="276"/>
      <c r="F243" s="277"/>
      <c r="G243" s="278">
        <v>4</v>
      </c>
      <c r="H243" s="276">
        <v>1</v>
      </c>
      <c r="I243" s="58">
        <f t="shared" si="26"/>
        <v>4</v>
      </c>
      <c r="J243" s="279"/>
      <c r="K243" s="280"/>
      <c r="L243" s="281"/>
    </row>
    <row r="244" spans="1:12" ht="15.75">
      <c r="A244" s="272"/>
      <c r="B244" s="273"/>
      <c r="C244" s="274" t="s">
        <v>309</v>
      </c>
      <c r="D244" s="275"/>
      <c r="E244" s="276"/>
      <c r="F244" s="277"/>
      <c r="G244" s="278">
        <v>4</v>
      </c>
      <c r="H244" s="276">
        <v>1</v>
      </c>
      <c r="I244" s="58">
        <f t="shared" si="26"/>
        <v>4</v>
      </c>
      <c r="J244" s="279"/>
      <c r="K244" s="280"/>
      <c r="L244" s="281"/>
    </row>
    <row r="245" spans="1:12" ht="15.75">
      <c r="A245" s="272"/>
      <c r="B245" s="273"/>
      <c r="C245" s="274" t="s">
        <v>310</v>
      </c>
      <c r="D245" s="275"/>
      <c r="E245" s="276"/>
      <c r="F245" s="277"/>
      <c r="G245" s="278">
        <v>4</v>
      </c>
      <c r="H245" s="276">
        <v>1</v>
      </c>
      <c r="I245" s="58">
        <f t="shared" si="26"/>
        <v>4</v>
      </c>
      <c r="J245" s="279"/>
      <c r="K245" s="280"/>
      <c r="L245" s="281"/>
    </row>
    <row r="246" spans="1:12" ht="16.5">
      <c r="A246" s="272"/>
      <c r="B246" s="273"/>
      <c r="C246" s="282" t="s">
        <v>211</v>
      </c>
      <c r="D246" s="283"/>
      <c r="E246" s="284"/>
      <c r="F246" s="285"/>
      <c r="G246" s="286">
        <v>4</v>
      </c>
      <c r="H246" s="284">
        <v>1</v>
      </c>
      <c r="I246" s="58">
        <f t="shared" si="26"/>
        <v>4</v>
      </c>
      <c r="J246" s="287"/>
      <c r="K246" s="288"/>
      <c r="L246" s="289"/>
    </row>
    <row r="247" spans="1:16" ht="16.5">
      <c r="A247" s="82"/>
      <c r="B247" s="290" t="s">
        <v>304</v>
      </c>
      <c r="C247" s="291"/>
      <c r="D247" s="292"/>
      <c r="E247" s="293"/>
      <c r="F247" s="294"/>
      <c r="G247" s="295">
        <f>SUM(G242:G246)</f>
        <v>20</v>
      </c>
      <c r="H247" s="295">
        <f>SUM(H242:H246)</f>
        <v>5</v>
      </c>
      <c r="I247" s="295">
        <f>SUM(I242:I246)</f>
        <v>20</v>
      </c>
      <c r="J247" s="296"/>
      <c r="K247" s="297"/>
      <c r="L247" s="298"/>
      <c r="M247" s="78">
        <f>E247</f>
        <v>0</v>
      </c>
      <c r="N247" s="79">
        <f>H247</f>
        <v>5</v>
      </c>
      <c r="O247" s="80">
        <f>K247</f>
        <v>0</v>
      </c>
      <c r="P247" s="268">
        <f>D247</f>
        <v>0</v>
      </c>
    </row>
    <row r="248" spans="1:12" ht="15.75">
      <c r="A248" s="82"/>
      <c r="B248" s="83"/>
      <c r="C248" s="84"/>
      <c r="D248" s="85"/>
      <c r="E248" s="86"/>
      <c r="F248" s="87"/>
      <c r="G248" s="85"/>
      <c r="H248" s="88"/>
      <c r="I248" s="89"/>
      <c r="J248" s="85"/>
      <c r="K248" s="86"/>
      <c r="L248" s="87"/>
    </row>
    <row r="249" spans="1:13" ht="57" customHeight="1">
      <c r="A249" s="38" t="s">
        <v>311</v>
      </c>
      <c r="B249" s="299" t="s">
        <v>312</v>
      </c>
      <c r="C249" s="300"/>
      <c r="D249" s="300"/>
      <c r="E249" s="300"/>
      <c r="F249" s="300"/>
      <c r="G249" s="300"/>
      <c r="H249" s="300"/>
      <c r="I249" s="300"/>
      <c r="J249" s="300"/>
      <c r="K249" s="300"/>
      <c r="L249" s="300"/>
      <c r="M249" s="25"/>
    </row>
    <row r="250" spans="1:12" ht="48" customHeight="1">
      <c r="A250" s="92" t="s">
        <v>313</v>
      </c>
      <c r="B250" s="225" t="s">
        <v>314</v>
      </c>
      <c r="C250" s="301" t="s">
        <v>144</v>
      </c>
      <c r="D250" s="251">
        <v>6</v>
      </c>
      <c r="E250" s="252">
        <v>1</v>
      </c>
      <c r="F250" s="58">
        <f aca="true" t="shared" si="27" ref="F250:F252">D250*E250</f>
        <v>6</v>
      </c>
      <c r="G250" s="254"/>
      <c r="H250" s="302"/>
      <c r="I250" s="303"/>
      <c r="J250" s="251"/>
      <c r="K250" s="252"/>
      <c r="L250" s="48"/>
    </row>
    <row r="251" spans="1:12" ht="36" customHeight="1">
      <c r="A251" s="114" t="s">
        <v>315</v>
      </c>
      <c r="B251" s="304" t="s">
        <v>316</v>
      </c>
      <c r="C251" s="305" t="s">
        <v>317</v>
      </c>
      <c r="D251" s="54">
        <v>6</v>
      </c>
      <c r="E251" s="47">
        <v>5</v>
      </c>
      <c r="F251" s="58">
        <f t="shared" si="27"/>
        <v>30</v>
      </c>
      <c r="G251" s="46"/>
      <c r="H251" s="57"/>
      <c r="I251" s="108"/>
      <c r="J251" s="54"/>
      <c r="K251" s="47"/>
      <c r="L251" s="48"/>
    </row>
    <row r="252" spans="1:12" ht="52.5" customHeight="1">
      <c r="A252" s="92" t="s">
        <v>318</v>
      </c>
      <c r="B252" s="99" t="s">
        <v>319</v>
      </c>
      <c r="C252" s="258" t="s">
        <v>320</v>
      </c>
      <c r="D252" s="54">
        <v>2</v>
      </c>
      <c r="E252" s="47">
        <v>3</v>
      </c>
      <c r="F252" s="58">
        <f t="shared" si="27"/>
        <v>6</v>
      </c>
      <c r="G252" s="46"/>
      <c r="H252" s="57"/>
      <c r="I252" s="108"/>
      <c r="J252" s="54"/>
      <c r="K252" s="47"/>
      <c r="L252" s="48"/>
    </row>
    <row r="253" spans="1:12" ht="24.75" customHeight="1">
      <c r="A253" s="92" t="s">
        <v>321</v>
      </c>
      <c r="B253" s="225" t="s">
        <v>322</v>
      </c>
      <c r="C253" s="306" t="s">
        <v>323</v>
      </c>
      <c r="D253" s="54"/>
      <c r="E253" s="47"/>
      <c r="F253" s="97"/>
      <c r="G253" s="46"/>
      <c r="H253" s="57"/>
      <c r="I253" s="108"/>
      <c r="J253" s="54">
        <v>6</v>
      </c>
      <c r="K253" s="47">
        <v>1</v>
      </c>
      <c r="L253" s="58">
        <f aca="true" t="shared" si="28" ref="L253:L257">J253*K253</f>
        <v>6</v>
      </c>
    </row>
    <row r="254" spans="1:12" ht="24.75" customHeight="1">
      <c r="A254" s="92"/>
      <c r="B254" s="225"/>
      <c r="C254" s="307" t="s">
        <v>174</v>
      </c>
      <c r="D254" s="54"/>
      <c r="E254" s="47"/>
      <c r="F254" s="97"/>
      <c r="G254" s="46"/>
      <c r="H254" s="57"/>
      <c r="I254" s="108"/>
      <c r="J254" s="54">
        <v>6</v>
      </c>
      <c r="K254" s="47">
        <v>1</v>
      </c>
      <c r="L254" s="58">
        <f t="shared" si="28"/>
        <v>6</v>
      </c>
    </row>
    <row r="255" spans="1:12" ht="18" customHeight="1">
      <c r="A255" s="38" t="s">
        <v>324</v>
      </c>
      <c r="B255" s="308" t="s">
        <v>325</v>
      </c>
      <c r="C255" s="306" t="s">
        <v>323</v>
      </c>
      <c r="D255" s="54"/>
      <c r="E255" s="47"/>
      <c r="F255" s="97"/>
      <c r="G255" s="46"/>
      <c r="H255" s="57"/>
      <c r="I255" s="108"/>
      <c r="J255" s="54">
        <v>6</v>
      </c>
      <c r="K255" s="47">
        <v>1</v>
      </c>
      <c r="L255" s="58">
        <f t="shared" si="28"/>
        <v>6</v>
      </c>
    </row>
    <row r="256" spans="1:12" ht="18" customHeight="1">
      <c r="A256" s="38"/>
      <c r="B256" s="308"/>
      <c r="C256" s="307" t="s">
        <v>326</v>
      </c>
      <c r="D256" s="54"/>
      <c r="E256" s="47"/>
      <c r="F256" s="97"/>
      <c r="G256" s="46"/>
      <c r="H256" s="57"/>
      <c r="I256" s="108"/>
      <c r="J256" s="54">
        <v>6</v>
      </c>
      <c r="K256" s="47">
        <v>1</v>
      </c>
      <c r="L256" s="58">
        <f t="shared" si="28"/>
        <v>6</v>
      </c>
    </row>
    <row r="257" spans="1:12" ht="18" customHeight="1">
      <c r="A257" s="38"/>
      <c r="B257" s="308"/>
      <c r="C257" s="306" t="s">
        <v>174</v>
      </c>
      <c r="D257" s="54"/>
      <c r="E257" s="47"/>
      <c r="F257" s="97"/>
      <c r="G257" s="46"/>
      <c r="H257" s="57"/>
      <c r="I257" s="108"/>
      <c r="J257" s="54">
        <v>6</v>
      </c>
      <c r="K257" s="47">
        <v>1</v>
      </c>
      <c r="L257" s="58">
        <f t="shared" si="28"/>
        <v>6</v>
      </c>
    </row>
    <row r="258" spans="1:13" ht="48.75" customHeight="1">
      <c r="A258" s="38" t="s">
        <v>327</v>
      </c>
      <c r="B258" s="309" t="s">
        <v>328</v>
      </c>
      <c r="C258" s="307" t="s">
        <v>211</v>
      </c>
      <c r="D258" s="54"/>
      <c r="E258" s="47"/>
      <c r="F258" s="97"/>
      <c r="G258" s="46">
        <v>12</v>
      </c>
      <c r="H258" s="47">
        <v>1</v>
      </c>
      <c r="I258" s="58">
        <f aca="true" t="shared" si="29" ref="I258:I273">G258*H258</f>
        <v>12</v>
      </c>
      <c r="J258" s="54"/>
      <c r="K258" s="47"/>
      <c r="L258" s="48"/>
      <c r="M258" s="25"/>
    </row>
    <row r="259" spans="1:13" ht="48.75" customHeight="1">
      <c r="A259" s="38"/>
      <c r="B259" s="309"/>
      <c r="C259" s="310" t="s">
        <v>172</v>
      </c>
      <c r="D259" s="54"/>
      <c r="E259" s="47"/>
      <c r="F259" s="97"/>
      <c r="G259" s="46">
        <v>12</v>
      </c>
      <c r="H259" s="47">
        <v>1</v>
      </c>
      <c r="I259" s="58">
        <f t="shared" si="29"/>
        <v>12</v>
      </c>
      <c r="J259" s="54"/>
      <c r="K259" s="47"/>
      <c r="L259" s="48"/>
      <c r="M259" s="25"/>
    </row>
    <row r="260" spans="1:13" ht="25.5" customHeight="1">
      <c r="A260" s="256" t="s">
        <v>329</v>
      </c>
      <c r="B260" s="137" t="s">
        <v>330</v>
      </c>
      <c r="C260" s="49" t="s">
        <v>331</v>
      </c>
      <c r="D260" s="54"/>
      <c r="E260" s="47"/>
      <c r="F260" s="97"/>
      <c r="G260" s="46">
        <v>6</v>
      </c>
      <c r="H260" s="47">
        <v>1</v>
      </c>
      <c r="I260" s="58">
        <f t="shared" si="29"/>
        <v>6</v>
      </c>
      <c r="J260" s="54"/>
      <c r="K260" s="311"/>
      <c r="L260" s="48"/>
      <c r="M260" s="25"/>
    </row>
    <row r="261" spans="1:13" ht="51.75" customHeight="1">
      <c r="A261" s="256"/>
      <c r="B261" s="137"/>
      <c r="C261" s="310" t="s">
        <v>172</v>
      </c>
      <c r="D261" s="54"/>
      <c r="E261" s="47"/>
      <c r="F261" s="97"/>
      <c r="G261" s="46">
        <v>6</v>
      </c>
      <c r="H261" s="47">
        <v>1</v>
      </c>
      <c r="I261" s="58">
        <f t="shared" si="29"/>
        <v>6</v>
      </c>
      <c r="J261" s="54"/>
      <c r="K261" s="311"/>
      <c r="L261" s="48"/>
      <c r="M261" s="25"/>
    </row>
    <row r="262" spans="1:13" ht="24" customHeight="1">
      <c r="A262" s="256" t="s">
        <v>332</v>
      </c>
      <c r="B262" s="137" t="s">
        <v>333</v>
      </c>
      <c r="C262" s="49" t="s">
        <v>334</v>
      </c>
      <c r="D262" s="54"/>
      <c r="E262" s="47"/>
      <c r="F262" s="97"/>
      <c r="G262" s="46">
        <v>6</v>
      </c>
      <c r="H262" s="47">
        <v>1</v>
      </c>
      <c r="I262" s="58">
        <f t="shared" si="29"/>
        <v>6</v>
      </c>
      <c r="J262" s="54"/>
      <c r="K262" s="47"/>
      <c r="L262" s="48"/>
      <c r="M262" s="25"/>
    </row>
    <row r="263" spans="1:13" ht="24" customHeight="1">
      <c r="A263" s="256"/>
      <c r="B263" s="137"/>
      <c r="C263" s="310" t="s">
        <v>326</v>
      </c>
      <c r="D263" s="54"/>
      <c r="E263" s="47"/>
      <c r="F263" s="97"/>
      <c r="G263" s="46">
        <v>6</v>
      </c>
      <c r="H263" s="47">
        <v>1</v>
      </c>
      <c r="I263" s="58">
        <f t="shared" si="29"/>
        <v>6</v>
      </c>
      <c r="J263" s="54"/>
      <c r="K263" s="47"/>
      <c r="L263" s="48"/>
      <c r="M263" s="25"/>
    </row>
    <row r="264" spans="1:13" ht="51.75" customHeight="1">
      <c r="A264" s="256" t="s">
        <v>335</v>
      </c>
      <c r="B264" s="137" t="s">
        <v>336</v>
      </c>
      <c r="C264" s="49" t="s">
        <v>337</v>
      </c>
      <c r="D264" s="54"/>
      <c r="E264" s="47"/>
      <c r="F264" s="97"/>
      <c r="G264" s="46">
        <v>6</v>
      </c>
      <c r="H264" s="47">
        <v>1</v>
      </c>
      <c r="I264" s="58">
        <f t="shared" si="29"/>
        <v>6</v>
      </c>
      <c r="J264" s="54"/>
      <c r="K264" s="47"/>
      <c r="L264" s="48"/>
      <c r="M264" s="25"/>
    </row>
    <row r="265" spans="1:13" ht="51.75" customHeight="1">
      <c r="A265" s="256"/>
      <c r="B265" s="137"/>
      <c r="C265" s="49" t="s">
        <v>148</v>
      </c>
      <c r="D265" s="54"/>
      <c r="E265" s="47"/>
      <c r="F265" s="97"/>
      <c r="G265" s="46">
        <v>6</v>
      </c>
      <c r="H265" s="47">
        <v>1</v>
      </c>
      <c r="I265" s="58">
        <f t="shared" si="29"/>
        <v>6</v>
      </c>
      <c r="J265" s="54"/>
      <c r="K265" s="47"/>
      <c r="L265" s="48"/>
      <c r="M265" s="55"/>
    </row>
    <row r="266" spans="1:12" ht="76.5" customHeight="1">
      <c r="A266" s="38" t="s">
        <v>338</v>
      </c>
      <c r="B266" s="312" t="s">
        <v>339</v>
      </c>
      <c r="C266" s="49" t="s">
        <v>169</v>
      </c>
      <c r="D266" s="54"/>
      <c r="E266" s="47"/>
      <c r="F266" s="97"/>
      <c r="G266" s="46">
        <v>6</v>
      </c>
      <c r="H266" s="47">
        <v>1</v>
      </c>
      <c r="I266" s="58">
        <f t="shared" si="29"/>
        <v>6</v>
      </c>
      <c r="J266" s="54"/>
      <c r="K266" s="47"/>
      <c r="L266" s="48"/>
    </row>
    <row r="267" spans="1:12" ht="42.75" customHeight="1">
      <c r="A267" s="38" t="s">
        <v>340</v>
      </c>
      <c r="B267" s="313" t="s">
        <v>341</v>
      </c>
      <c r="C267" s="49" t="s">
        <v>211</v>
      </c>
      <c r="D267" s="261"/>
      <c r="E267" s="194"/>
      <c r="F267" s="262"/>
      <c r="G267" s="46">
        <v>6</v>
      </c>
      <c r="H267" s="47">
        <v>1</v>
      </c>
      <c r="I267" s="58">
        <f t="shared" si="29"/>
        <v>6</v>
      </c>
      <c r="J267" s="261"/>
      <c r="K267" s="194"/>
      <c r="L267" s="121"/>
    </row>
    <row r="268" spans="1:12" ht="42.75" customHeight="1">
      <c r="A268" s="38"/>
      <c r="B268" s="313"/>
      <c r="C268" s="49" t="s">
        <v>326</v>
      </c>
      <c r="D268" s="261"/>
      <c r="E268" s="194"/>
      <c r="F268" s="262"/>
      <c r="G268" s="46">
        <v>6</v>
      </c>
      <c r="H268" s="47">
        <v>1</v>
      </c>
      <c r="I268" s="58">
        <f t="shared" si="29"/>
        <v>6</v>
      </c>
      <c r="J268" s="261"/>
      <c r="K268" s="194"/>
      <c r="L268" s="121"/>
    </row>
    <row r="269" spans="1:13" ht="94.5" customHeight="1">
      <c r="A269" s="38" t="s">
        <v>342</v>
      </c>
      <c r="B269" s="313" t="s">
        <v>343</v>
      </c>
      <c r="C269" s="49" t="s">
        <v>172</v>
      </c>
      <c r="D269" s="54"/>
      <c r="E269" s="194"/>
      <c r="F269" s="262"/>
      <c r="G269" s="193">
        <v>6</v>
      </c>
      <c r="H269" s="194">
        <v>1</v>
      </c>
      <c r="I269" s="58">
        <f t="shared" si="29"/>
        <v>6</v>
      </c>
      <c r="J269" s="261"/>
      <c r="K269" s="194"/>
      <c r="L269" s="121"/>
      <c r="M269" s="25"/>
    </row>
    <row r="270" spans="1:13" ht="17.25" customHeight="1">
      <c r="A270" s="256" t="s">
        <v>344</v>
      </c>
      <c r="B270" s="313" t="s">
        <v>345</v>
      </c>
      <c r="C270" s="49" t="s">
        <v>337</v>
      </c>
      <c r="D270" s="261"/>
      <c r="E270" s="194"/>
      <c r="F270" s="262"/>
      <c r="G270" s="193">
        <v>6</v>
      </c>
      <c r="H270" s="194">
        <v>1</v>
      </c>
      <c r="I270" s="58">
        <f t="shared" si="29"/>
        <v>6</v>
      </c>
      <c r="J270" s="261"/>
      <c r="K270" s="194"/>
      <c r="L270" s="121"/>
      <c r="M270" s="25"/>
    </row>
    <row r="271" spans="1:13" ht="17.25" customHeight="1">
      <c r="A271" s="256"/>
      <c r="B271" s="313"/>
      <c r="C271" s="258" t="s">
        <v>174</v>
      </c>
      <c r="D271" s="261"/>
      <c r="E271" s="194"/>
      <c r="F271" s="262"/>
      <c r="G271" s="46">
        <v>6</v>
      </c>
      <c r="H271" s="47">
        <v>1</v>
      </c>
      <c r="I271" s="58">
        <f t="shared" si="29"/>
        <v>6</v>
      </c>
      <c r="J271" s="54"/>
      <c r="K271" s="47"/>
      <c r="L271" s="48"/>
      <c r="M271" s="25"/>
    </row>
    <row r="272" spans="1:15" ht="90">
      <c r="A272" s="38" t="s">
        <v>346</v>
      </c>
      <c r="B272" s="314" t="s">
        <v>347</v>
      </c>
      <c r="C272" s="49" t="s">
        <v>331</v>
      </c>
      <c r="D272" s="54"/>
      <c r="E272" s="47"/>
      <c r="F272" s="97"/>
      <c r="G272" s="46">
        <v>12</v>
      </c>
      <c r="H272" s="47">
        <v>1</v>
      </c>
      <c r="I272" s="58">
        <f t="shared" si="29"/>
        <v>12</v>
      </c>
      <c r="J272" s="54"/>
      <c r="K272" s="47"/>
      <c r="L272" s="48"/>
      <c r="M272" s="25"/>
      <c r="N272" s="62"/>
      <c r="O272" s="62"/>
    </row>
    <row r="273" spans="1:14" ht="75.75">
      <c r="A273" s="256" t="s">
        <v>348</v>
      </c>
      <c r="B273" s="315" t="s">
        <v>349</v>
      </c>
      <c r="C273" s="316" t="s">
        <v>350</v>
      </c>
      <c r="D273" s="54"/>
      <c r="E273" s="47"/>
      <c r="F273" s="97"/>
      <c r="G273" s="70">
        <v>6</v>
      </c>
      <c r="H273" s="239">
        <v>1</v>
      </c>
      <c r="I273" s="58">
        <f t="shared" si="29"/>
        <v>6</v>
      </c>
      <c r="J273" s="54"/>
      <c r="K273" s="47"/>
      <c r="L273" s="71"/>
      <c r="M273" s="25"/>
      <c r="N273" s="62"/>
    </row>
    <row r="274" spans="1:16" ht="15.75">
      <c r="A274" s="317"/>
      <c r="B274" s="73" t="s">
        <v>77</v>
      </c>
      <c r="C274" s="74"/>
      <c r="D274" s="75">
        <f>SUM(D250:D273)</f>
        <v>14</v>
      </c>
      <c r="E274" s="76">
        <v>3</v>
      </c>
      <c r="F274" s="77">
        <f>SUM(F250:F273)</f>
        <v>42</v>
      </c>
      <c r="G274" s="75">
        <f>SUM(G250:G273)</f>
        <v>114</v>
      </c>
      <c r="H274" s="76">
        <f>SUM(H250:H273)</f>
        <v>16</v>
      </c>
      <c r="I274" s="77">
        <f>SUM(I250:I273)</f>
        <v>114</v>
      </c>
      <c r="J274" s="75">
        <f>SUM(J250:J273)</f>
        <v>30</v>
      </c>
      <c r="K274" s="76">
        <f>SUM(K250:K273)</f>
        <v>5</v>
      </c>
      <c r="L274" s="77">
        <f>SUM(L250:L273)</f>
        <v>30</v>
      </c>
      <c r="M274" s="78">
        <f>E274</f>
        <v>3</v>
      </c>
      <c r="N274" s="79">
        <f>H274</f>
        <v>16</v>
      </c>
      <c r="O274" s="80">
        <f>K274</f>
        <v>5</v>
      </c>
      <c r="P274" s="81">
        <f>D274</f>
        <v>14</v>
      </c>
    </row>
    <row r="275" spans="1:12" ht="15.75">
      <c r="A275" s="82"/>
      <c r="B275" s="83"/>
      <c r="C275" s="84"/>
      <c r="D275" s="85"/>
      <c r="E275" s="86"/>
      <c r="F275" s="87"/>
      <c r="G275" s="85"/>
      <c r="H275" s="88"/>
      <c r="I275" s="89"/>
      <c r="J275" s="85"/>
      <c r="K275" s="86"/>
      <c r="L275" s="87"/>
    </row>
    <row r="276" spans="1:13" ht="15" customHeight="1">
      <c r="A276" s="256" t="s">
        <v>351</v>
      </c>
      <c r="B276" s="318" t="s">
        <v>352</v>
      </c>
      <c r="C276" s="319"/>
      <c r="D276" s="319"/>
      <c r="E276" s="319"/>
      <c r="F276" s="319"/>
      <c r="G276" s="319"/>
      <c r="H276" s="319"/>
      <c r="I276" s="319"/>
      <c r="J276" s="319"/>
      <c r="K276" s="319"/>
      <c r="L276" s="319"/>
      <c r="M276" s="25"/>
    </row>
    <row r="277" spans="1:13" ht="19.5" customHeight="1">
      <c r="A277" s="256"/>
      <c r="B277" s="318"/>
      <c r="C277" s="320"/>
      <c r="D277" s="320"/>
      <c r="E277" s="320"/>
      <c r="F277" s="320"/>
      <c r="G277" s="320"/>
      <c r="H277" s="320"/>
      <c r="I277" s="320"/>
      <c r="J277" s="320"/>
      <c r="K277" s="320"/>
      <c r="L277" s="320"/>
      <c r="M277" s="25"/>
    </row>
    <row r="278" spans="1:12" ht="84" customHeight="1">
      <c r="A278" s="256" t="s">
        <v>353</v>
      </c>
      <c r="B278" s="184" t="s">
        <v>354</v>
      </c>
      <c r="C278" s="321" t="s">
        <v>355</v>
      </c>
      <c r="D278" s="46"/>
      <c r="E278" s="47"/>
      <c r="F278" s="48"/>
      <c r="G278" s="95">
        <v>10</v>
      </c>
      <c r="H278" s="322">
        <v>0.5</v>
      </c>
      <c r="I278" s="58">
        <f aca="true" t="shared" si="30" ref="I278:I281">G278*H278</f>
        <v>5</v>
      </c>
      <c r="J278" s="46"/>
      <c r="K278" s="47"/>
      <c r="L278" s="48"/>
    </row>
    <row r="279" spans="1:12" ht="38.25" customHeight="1">
      <c r="A279" s="38" t="s">
        <v>356</v>
      </c>
      <c r="B279" s="150" t="s">
        <v>357</v>
      </c>
      <c r="C279" s="323" t="s">
        <v>211</v>
      </c>
      <c r="D279" s="324"/>
      <c r="E279" s="325"/>
      <c r="F279" s="48"/>
      <c r="G279" s="322">
        <v>10</v>
      </c>
      <c r="H279" s="322">
        <v>1</v>
      </c>
      <c r="I279" s="58">
        <f t="shared" si="30"/>
        <v>10</v>
      </c>
      <c r="J279" s="46"/>
      <c r="K279" s="47"/>
      <c r="L279" s="48"/>
    </row>
    <row r="280" spans="1:12" ht="23.25" customHeight="1">
      <c r="A280" s="38"/>
      <c r="B280" s="150"/>
      <c r="C280" s="326" t="s">
        <v>174</v>
      </c>
      <c r="D280" s="324"/>
      <c r="E280" s="325"/>
      <c r="F280" s="48"/>
      <c r="G280" s="322">
        <v>10</v>
      </c>
      <c r="H280" s="322">
        <v>1</v>
      </c>
      <c r="I280" s="58">
        <f t="shared" si="30"/>
        <v>10</v>
      </c>
      <c r="J280" s="46"/>
      <c r="K280" s="47"/>
      <c r="L280" s="48"/>
    </row>
    <row r="281" spans="1:12" ht="72" customHeight="1">
      <c r="A281" s="256" t="s">
        <v>358</v>
      </c>
      <c r="B281" s="327" t="s">
        <v>359</v>
      </c>
      <c r="C281" s="326" t="s">
        <v>360</v>
      </c>
      <c r="D281" s="324"/>
      <c r="E281" s="328"/>
      <c r="F281" s="121"/>
      <c r="G281" s="322">
        <v>10</v>
      </c>
      <c r="H281" s="322">
        <v>1</v>
      </c>
      <c r="I281" s="58">
        <f t="shared" si="30"/>
        <v>10</v>
      </c>
      <c r="J281" s="46"/>
      <c r="K281" s="47"/>
      <c r="L281" s="48"/>
    </row>
    <row r="282" spans="1:13" ht="17.25" customHeight="1">
      <c r="A282" s="38" t="s">
        <v>361</v>
      </c>
      <c r="B282" s="150" t="s">
        <v>362</v>
      </c>
      <c r="C282" s="326" t="s">
        <v>169</v>
      </c>
      <c r="D282" s="329"/>
      <c r="E282" s="47"/>
      <c r="F282" s="48"/>
      <c r="G282" s="46"/>
      <c r="H282" s="47"/>
      <c r="I282" s="48"/>
      <c r="J282" s="322">
        <v>12</v>
      </c>
      <c r="K282" s="322">
        <v>1</v>
      </c>
      <c r="L282" s="58">
        <f aca="true" t="shared" si="31" ref="L282:L287">J282*K282</f>
        <v>12</v>
      </c>
      <c r="M282" s="25"/>
    </row>
    <row r="283" spans="1:13" ht="17.25" customHeight="1">
      <c r="A283" s="38"/>
      <c r="B283" s="150"/>
      <c r="C283" s="326" t="s">
        <v>170</v>
      </c>
      <c r="D283" s="329"/>
      <c r="E283" s="47"/>
      <c r="F283" s="48"/>
      <c r="G283" s="46"/>
      <c r="H283" s="47"/>
      <c r="I283" s="48"/>
      <c r="J283" s="322">
        <v>12</v>
      </c>
      <c r="K283" s="322">
        <v>1</v>
      </c>
      <c r="L283" s="58">
        <f t="shared" si="31"/>
        <v>12</v>
      </c>
      <c r="M283" s="25"/>
    </row>
    <row r="284" spans="1:13" ht="17.25" customHeight="1">
      <c r="A284" s="38"/>
      <c r="B284" s="150"/>
      <c r="C284" s="326" t="s">
        <v>146</v>
      </c>
      <c r="D284" s="329"/>
      <c r="E284" s="47"/>
      <c r="F284" s="48"/>
      <c r="G284" s="46"/>
      <c r="H284" s="47"/>
      <c r="I284" s="48"/>
      <c r="J284" s="322">
        <v>12</v>
      </c>
      <c r="K284" s="322">
        <v>1</v>
      </c>
      <c r="L284" s="58">
        <f t="shared" si="31"/>
        <v>12</v>
      </c>
      <c r="M284" s="25"/>
    </row>
    <row r="285" spans="1:13" ht="17.25" customHeight="1">
      <c r="A285" s="38"/>
      <c r="B285" s="150"/>
      <c r="C285" s="326" t="s">
        <v>148</v>
      </c>
      <c r="D285" s="329"/>
      <c r="E285" s="47"/>
      <c r="F285" s="48"/>
      <c r="G285" s="46"/>
      <c r="H285" s="47"/>
      <c r="I285" s="48"/>
      <c r="J285" s="322">
        <v>12</v>
      </c>
      <c r="K285" s="322">
        <v>1</v>
      </c>
      <c r="L285" s="58">
        <f t="shared" si="31"/>
        <v>12</v>
      </c>
      <c r="M285" s="25"/>
    </row>
    <row r="286" spans="1:13" ht="30" customHeight="1">
      <c r="A286" s="38" t="s">
        <v>363</v>
      </c>
      <c r="B286" s="150" t="s">
        <v>364</v>
      </c>
      <c r="C286" s="330" t="s">
        <v>151</v>
      </c>
      <c r="D286" s="46"/>
      <c r="E286" s="47"/>
      <c r="F286" s="48"/>
      <c r="G286" s="46"/>
      <c r="H286" s="47"/>
      <c r="I286" s="48"/>
      <c r="J286" s="322">
        <v>5</v>
      </c>
      <c r="K286" s="322">
        <v>1</v>
      </c>
      <c r="L286" s="58">
        <f t="shared" si="31"/>
        <v>5</v>
      </c>
      <c r="M286" s="25"/>
    </row>
    <row r="287" spans="1:14" ht="30" customHeight="1">
      <c r="A287" s="38"/>
      <c r="B287" s="150"/>
      <c r="C287" s="326" t="s">
        <v>174</v>
      </c>
      <c r="D287" s="46"/>
      <c r="E287" s="47"/>
      <c r="F287" s="48"/>
      <c r="G287" s="46"/>
      <c r="H287" s="47"/>
      <c r="I287" s="48"/>
      <c r="J287" s="322">
        <v>5</v>
      </c>
      <c r="K287" s="322">
        <v>1</v>
      </c>
      <c r="L287" s="58">
        <f t="shared" si="31"/>
        <v>5</v>
      </c>
      <c r="M287" s="25"/>
      <c r="N287" s="62"/>
    </row>
    <row r="288" spans="1:13" ht="19.5" customHeight="1">
      <c r="A288" s="38" t="s">
        <v>365</v>
      </c>
      <c r="B288" s="150" t="s">
        <v>366</v>
      </c>
      <c r="C288" s="326" t="s">
        <v>317</v>
      </c>
      <c r="D288" s="331">
        <v>5</v>
      </c>
      <c r="E288" s="332">
        <v>5</v>
      </c>
      <c r="F288" s="58">
        <f aca="true" t="shared" si="32" ref="F288:F290">D288*E288</f>
        <v>25</v>
      </c>
      <c r="G288" s="46"/>
      <c r="H288" s="47"/>
      <c r="I288" s="48"/>
      <c r="J288" s="46"/>
      <c r="K288" s="47"/>
      <c r="L288" s="48"/>
      <c r="M288" s="25"/>
    </row>
    <row r="289" spans="1:14" ht="31.5" customHeight="1">
      <c r="A289" s="38"/>
      <c r="B289" s="150"/>
      <c r="C289" s="326" t="s">
        <v>367</v>
      </c>
      <c r="D289" s="331">
        <v>5</v>
      </c>
      <c r="E289" s="333">
        <v>5</v>
      </c>
      <c r="F289" s="58">
        <f t="shared" si="32"/>
        <v>25</v>
      </c>
      <c r="G289" s="46"/>
      <c r="H289" s="47"/>
      <c r="I289" s="48"/>
      <c r="J289" s="46"/>
      <c r="K289" s="47"/>
      <c r="L289" s="48"/>
      <c r="M289" s="25"/>
      <c r="N289" s="62"/>
    </row>
    <row r="290" spans="1:13" ht="32.25" customHeight="1">
      <c r="A290" s="64" t="s">
        <v>368</v>
      </c>
      <c r="B290" s="334" t="s">
        <v>369</v>
      </c>
      <c r="C290" s="335" t="s">
        <v>317</v>
      </c>
      <c r="D290" s="336">
        <v>5</v>
      </c>
      <c r="E290" s="332">
        <v>5</v>
      </c>
      <c r="F290" s="58">
        <f t="shared" si="32"/>
        <v>25</v>
      </c>
      <c r="G290" s="70"/>
      <c r="H290" s="194"/>
      <c r="I290" s="71"/>
      <c r="J290" s="70"/>
      <c r="K290" s="194"/>
      <c r="L290" s="71"/>
      <c r="M290" s="25"/>
    </row>
    <row r="291" spans="1:16" ht="15.75" customHeight="1">
      <c r="A291" s="72"/>
      <c r="B291" s="73" t="s">
        <v>77</v>
      </c>
      <c r="C291" s="74"/>
      <c r="D291" s="75">
        <f>SUM(D278:D290)</f>
        <v>15</v>
      </c>
      <c r="E291" s="76">
        <v>3</v>
      </c>
      <c r="F291" s="77">
        <f>SUM(F278:F290)</f>
        <v>75</v>
      </c>
      <c r="G291" s="75">
        <f>SUM(G278:G290)</f>
        <v>40</v>
      </c>
      <c r="H291" s="76">
        <v>4</v>
      </c>
      <c r="I291" s="77">
        <f>SUM(I278:I290)</f>
        <v>35</v>
      </c>
      <c r="J291" s="75">
        <f>SUM(J278:J290)</f>
        <v>58</v>
      </c>
      <c r="K291" s="76">
        <f>SUM(K278:K290)</f>
        <v>6</v>
      </c>
      <c r="L291" s="77">
        <f>SUM(L278:L290)</f>
        <v>58</v>
      </c>
      <c r="M291" s="78">
        <f>E291</f>
        <v>3</v>
      </c>
      <c r="N291" s="79">
        <f>H291</f>
        <v>4</v>
      </c>
      <c r="O291" s="80">
        <f>K291</f>
        <v>6</v>
      </c>
      <c r="P291" s="81">
        <f>D291</f>
        <v>15</v>
      </c>
    </row>
    <row r="292" spans="1:13" ht="15" customHeight="1">
      <c r="A292" s="82"/>
      <c r="B292" s="83"/>
      <c r="C292" s="84"/>
      <c r="D292" s="85"/>
      <c r="E292" s="86"/>
      <c r="F292" s="87"/>
      <c r="G292" s="85"/>
      <c r="H292" s="88"/>
      <c r="I292" s="89"/>
      <c r="J292" s="85"/>
      <c r="K292" s="86"/>
      <c r="L292" s="87"/>
      <c r="M292" s="25"/>
    </row>
    <row r="293" spans="1:13" ht="28.5" customHeight="1">
      <c r="A293" s="38" t="s">
        <v>370</v>
      </c>
      <c r="B293" s="299" t="s">
        <v>371</v>
      </c>
      <c r="C293" s="337"/>
      <c r="D293" s="337"/>
      <c r="E293" s="337"/>
      <c r="F293" s="337"/>
      <c r="G293" s="337"/>
      <c r="H293" s="337"/>
      <c r="I293" s="337"/>
      <c r="J293" s="337"/>
      <c r="K293" s="337"/>
      <c r="L293" s="337"/>
      <c r="M293" s="338"/>
    </row>
    <row r="294" spans="1:13" ht="15" customHeight="1">
      <c r="A294" s="256" t="s">
        <v>372</v>
      </c>
      <c r="B294" s="150" t="s">
        <v>373</v>
      </c>
      <c r="C294" s="138" t="s">
        <v>168</v>
      </c>
      <c r="D294" s="46"/>
      <c r="E294" s="47"/>
      <c r="F294" s="48"/>
      <c r="G294" s="54"/>
      <c r="H294" s="57"/>
      <c r="I294" s="97"/>
      <c r="J294" s="339">
        <v>6</v>
      </c>
      <c r="K294" s="340">
        <v>1</v>
      </c>
      <c r="L294" s="45">
        <f aca="true" t="shared" si="33" ref="L294:L302">J294*K294</f>
        <v>6</v>
      </c>
      <c r="M294" s="4"/>
    </row>
    <row r="295" spans="1:13" ht="15">
      <c r="A295" s="256"/>
      <c r="B295" s="150"/>
      <c r="C295" s="138" t="s">
        <v>374</v>
      </c>
      <c r="D295" s="46"/>
      <c r="E295" s="47"/>
      <c r="F295" s="48"/>
      <c r="G295" s="54"/>
      <c r="H295" s="57"/>
      <c r="I295" s="97"/>
      <c r="J295" s="339">
        <v>6</v>
      </c>
      <c r="K295" s="340">
        <v>1</v>
      </c>
      <c r="L295" s="45">
        <f t="shared" si="33"/>
        <v>6</v>
      </c>
      <c r="M295" s="4"/>
    </row>
    <row r="296" spans="1:13" ht="15">
      <c r="A296" s="256"/>
      <c r="B296" s="150"/>
      <c r="C296" s="138" t="s">
        <v>144</v>
      </c>
      <c r="D296" s="46"/>
      <c r="E296" s="47"/>
      <c r="F296" s="48"/>
      <c r="G296" s="54"/>
      <c r="H296" s="57"/>
      <c r="I296" s="97"/>
      <c r="J296" s="339">
        <v>12</v>
      </c>
      <c r="K296" s="340">
        <v>1</v>
      </c>
      <c r="L296" s="45">
        <f t="shared" si="33"/>
        <v>12</v>
      </c>
      <c r="M296" s="4"/>
    </row>
    <row r="297" spans="1:13" ht="15">
      <c r="A297" s="256"/>
      <c r="B297" s="150"/>
      <c r="C297" s="138" t="s">
        <v>375</v>
      </c>
      <c r="D297" s="46"/>
      <c r="E297" s="47"/>
      <c r="F297" s="48"/>
      <c r="G297" s="54"/>
      <c r="H297" s="57"/>
      <c r="I297" s="97"/>
      <c r="J297" s="339">
        <v>12</v>
      </c>
      <c r="K297" s="340">
        <v>1</v>
      </c>
      <c r="L297" s="45">
        <f t="shared" si="33"/>
        <v>12</v>
      </c>
      <c r="M297" s="4"/>
    </row>
    <row r="298" spans="1:13" ht="15">
      <c r="A298" s="256"/>
      <c r="B298" s="150"/>
      <c r="C298" s="138" t="s">
        <v>170</v>
      </c>
      <c r="D298" s="46"/>
      <c r="E298" s="47"/>
      <c r="F298" s="48"/>
      <c r="G298" s="54"/>
      <c r="H298" s="57"/>
      <c r="I298" s="97"/>
      <c r="J298" s="339">
        <v>12</v>
      </c>
      <c r="K298" s="340">
        <v>1</v>
      </c>
      <c r="L298" s="45">
        <f t="shared" si="33"/>
        <v>12</v>
      </c>
      <c r="M298" s="4"/>
    </row>
    <row r="299" spans="1:13" ht="15">
      <c r="A299" s="256"/>
      <c r="B299" s="150"/>
      <c r="C299" s="138" t="s">
        <v>211</v>
      </c>
      <c r="D299" s="46"/>
      <c r="E299" s="47"/>
      <c r="F299" s="48"/>
      <c r="G299" s="54"/>
      <c r="H299" s="57"/>
      <c r="I299" s="97"/>
      <c r="J299" s="339">
        <v>6</v>
      </c>
      <c r="K299" s="340">
        <v>1</v>
      </c>
      <c r="L299" s="45">
        <f t="shared" si="33"/>
        <v>6</v>
      </c>
      <c r="M299" s="4"/>
    </row>
    <row r="300" spans="1:13" ht="15">
      <c r="A300" s="256"/>
      <c r="B300" s="150"/>
      <c r="C300" s="138" t="s">
        <v>172</v>
      </c>
      <c r="D300" s="46"/>
      <c r="E300" s="47"/>
      <c r="F300" s="48"/>
      <c r="G300" s="54"/>
      <c r="H300" s="57"/>
      <c r="I300" s="97"/>
      <c r="J300" s="339">
        <v>12</v>
      </c>
      <c r="K300" s="340">
        <v>1</v>
      </c>
      <c r="L300" s="45">
        <f t="shared" si="33"/>
        <v>12</v>
      </c>
      <c r="M300" s="4"/>
    </row>
    <row r="301" spans="1:13" ht="15">
      <c r="A301" s="256"/>
      <c r="B301" s="150"/>
      <c r="C301" s="138" t="s">
        <v>146</v>
      </c>
      <c r="D301" s="46"/>
      <c r="E301" s="47"/>
      <c r="F301" s="48"/>
      <c r="G301" s="54"/>
      <c r="H301" s="57"/>
      <c r="I301" s="97"/>
      <c r="J301" s="339">
        <v>12</v>
      </c>
      <c r="K301" s="340">
        <v>1</v>
      </c>
      <c r="L301" s="45">
        <f t="shared" si="33"/>
        <v>12</v>
      </c>
      <c r="M301" s="4"/>
    </row>
    <row r="302" spans="1:13" ht="15">
      <c r="A302" s="256"/>
      <c r="B302" s="150"/>
      <c r="C302" s="138" t="s">
        <v>174</v>
      </c>
      <c r="D302" s="46"/>
      <c r="E302" s="47"/>
      <c r="F302" s="48"/>
      <c r="G302" s="54"/>
      <c r="H302" s="57"/>
      <c r="I302" s="97"/>
      <c r="J302" s="339">
        <v>12</v>
      </c>
      <c r="K302" s="340">
        <v>1</v>
      </c>
      <c r="L302" s="45">
        <f t="shared" si="33"/>
        <v>12</v>
      </c>
      <c r="M302" s="4"/>
    </row>
    <row r="303" spans="1:13" ht="27" customHeight="1">
      <c r="A303" s="38" t="s">
        <v>376</v>
      </c>
      <c r="B303" s="150" t="s">
        <v>377</v>
      </c>
      <c r="C303" s="138" t="s">
        <v>378</v>
      </c>
      <c r="D303" s="341">
        <v>40</v>
      </c>
      <c r="E303" s="342">
        <v>2</v>
      </c>
      <c r="F303" s="45">
        <f>D303*E303</f>
        <v>80</v>
      </c>
      <c r="G303" s="54"/>
      <c r="H303" s="57"/>
      <c r="I303" s="97"/>
      <c r="J303" s="46"/>
      <c r="K303" s="47"/>
      <c r="L303" s="48"/>
      <c r="M303" s="338"/>
    </row>
    <row r="304" spans="1:13" ht="15">
      <c r="A304" s="38"/>
      <c r="B304" s="150"/>
      <c r="C304" s="138" t="s">
        <v>211</v>
      </c>
      <c r="D304" s="341"/>
      <c r="E304" s="342">
        <v>1</v>
      </c>
      <c r="F304" s="45">
        <f>E304*D303</f>
        <v>40</v>
      </c>
      <c r="G304" s="54"/>
      <c r="H304" s="57"/>
      <c r="I304" s="97"/>
      <c r="J304" s="46"/>
      <c r="K304" s="47"/>
      <c r="L304" s="48"/>
      <c r="M304" s="338"/>
    </row>
    <row r="305" spans="1:13" ht="15">
      <c r="A305" s="38"/>
      <c r="B305" s="150"/>
      <c r="C305" s="138" t="s">
        <v>172</v>
      </c>
      <c r="D305" s="341"/>
      <c r="E305" s="342">
        <v>1</v>
      </c>
      <c r="F305" s="45">
        <f>E305*D303</f>
        <v>40</v>
      </c>
      <c r="G305" s="54"/>
      <c r="H305" s="57"/>
      <c r="I305" s="97"/>
      <c r="J305" s="46"/>
      <c r="K305" s="47"/>
      <c r="L305" s="48"/>
      <c r="M305" s="338"/>
    </row>
    <row r="306" spans="1:13" ht="15">
      <c r="A306" s="38"/>
      <c r="B306" s="150"/>
      <c r="C306" s="343" t="s">
        <v>379</v>
      </c>
      <c r="D306" s="341"/>
      <c r="E306" s="342">
        <v>2</v>
      </c>
      <c r="F306" s="45">
        <f>E306*D303</f>
        <v>80</v>
      </c>
      <c r="G306" s="54"/>
      <c r="H306" s="57"/>
      <c r="I306" s="97"/>
      <c r="J306" s="46"/>
      <c r="K306" s="47"/>
      <c r="L306" s="48"/>
      <c r="M306" s="338"/>
    </row>
    <row r="307" spans="1:13" ht="15">
      <c r="A307" s="38"/>
      <c r="B307" s="150"/>
      <c r="C307" s="138" t="s">
        <v>380</v>
      </c>
      <c r="D307" s="341">
        <v>40</v>
      </c>
      <c r="E307" s="342">
        <v>2</v>
      </c>
      <c r="F307" s="45">
        <f>D307*E307</f>
        <v>80</v>
      </c>
      <c r="G307" s="54"/>
      <c r="H307" s="57"/>
      <c r="I307" s="97"/>
      <c r="J307" s="46"/>
      <c r="K307" s="47"/>
      <c r="L307" s="48"/>
      <c r="M307" s="338"/>
    </row>
    <row r="308" spans="1:13" ht="15">
      <c r="A308" s="38"/>
      <c r="B308" s="150"/>
      <c r="C308" s="343" t="s">
        <v>381</v>
      </c>
      <c r="D308" s="341"/>
      <c r="E308" s="342">
        <v>1</v>
      </c>
      <c r="F308" s="45">
        <f>E308*D307</f>
        <v>40</v>
      </c>
      <c r="G308" s="54"/>
      <c r="H308" s="57"/>
      <c r="I308" s="97"/>
      <c r="J308" s="46"/>
      <c r="K308" s="47"/>
      <c r="L308" s="48"/>
      <c r="M308" s="338"/>
    </row>
    <row r="309" spans="1:13" ht="15">
      <c r="A309" s="38"/>
      <c r="B309" s="150"/>
      <c r="C309" s="343" t="s">
        <v>382</v>
      </c>
      <c r="D309" s="341"/>
      <c r="E309" s="342">
        <v>1</v>
      </c>
      <c r="F309" s="45">
        <f>E309*D307</f>
        <v>40</v>
      </c>
      <c r="G309" s="54"/>
      <c r="H309" s="57"/>
      <c r="I309" s="97"/>
      <c r="J309" s="46"/>
      <c r="K309" s="47"/>
      <c r="L309" s="48"/>
      <c r="M309" s="338"/>
    </row>
    <row r="310" spans="1:13" ht="15.75" customHeight="1">
      <c r="A310" s="38"/>
      <c r="B310" s="150"/>
      <c r="C310" s="343" t="s">
        <v>379</v>
      </c>
      <c r="D310" s="341"/>
      <c r="E310" s="342">
        <v>2</v>
      </c>
      <c r="F310" s="45">
        <f>E310*D307</f>
        <v>80</v>
      </c>
      <c r="G310" s="54"/>
      <c r="H310" s="57"/>
      <c r="I310" s="97"/>
      <c r="J310" s="46"/>
      <c r="K310" s="47"/>
      <c r="L310" s="48"/>
      <c r="M310" s="338"/>
    </row>
    <row r="311" spans="1:13" ht="38.25" customHeight="1">
      <c r="A311" s="129" t="s">
        <v>383</v>
      </c>
      <c r="B311" s="344" t="s">
        <v>384</v>
      </c>
      <c r="C311" s="345" t="s">
        <v>144</v>
      </c>
      <c r="D311" s="346"/>
      <c r="E311" s="347"/>
      <c r="F311" s="348"/>
      <c r="G311" s="346">
        <v>5</v>
      </c>
      <c r="H311" s="347">
        <v>1</v>
      </c>
      <c r="I311" s="348">
        <v>6</v>
      </c>
      <c r="J311" s="46"/>
      <c r="K311" s="47"/>
      <c r="L311" s="48"/>
      <c r="M311" s="338"/>
    </row>
    <row r="312" spans="1:15" ht="21" customHeight="1">
      <c r="A312" s="129"/>
      <c r="B312" s="344"/>
      <c r="C312" s="345" t="s">
        <v>170</v>
      </c>
      <c r="D312" s="346"/>
      <c r="E312" s="347"/>
      <c r="F312" s="348"/>
      <c r="G312" s="346">
        <v>5</v>
      </c>
      <c r="H312" s="347">
        <v>1</v>
      </c>
      <c r="I312" s="348">
        <v>6</v>
      </c>
      <c r="J312" s="46"/>
      <c r="K312" s="47"/>
      <c r="L312" s="48"/>
      <c r="M312" s="338"/>
      <c r="O312" s="62"/>
    </row>
    <row r="313" spans="1:15" ht="17.25" customHeight="1">
      <c r="A313" s="349"/>
      <c r="B313" s="344" t="s">
        <v>385</v>
      </c>
      <c r="C313" s="345" t="s">
        <v>386</v>
      </c>
      <c r="D313" s="346"/>
      <c r="E313" s="347"/>
      <c r="F313" s="348"/>
      <c r="G313" s="346">
        <v>5</v>
      </c>
      <c r="H313" s="347">
        <v>1</v>
      </c>
      <c r="I313" s="348">
        <v>6</v>
      </c>
      <c r="J313" s="46"/>
      <c r="K313" s="47"/>
      <c r="L313" s="48"/>
      <c r="M313" s="338"/>
      <c r="O313" s="62"/>
    </row>
    <row r="314" spans="1:15" ht="17.25" customHeight="1">
      <c r="A314" s="349"/>
      <c r="B314" s="344"/>
      <c r="C314" s="345" t="s">
        <v>148</v>
      </c>
      <c r="D314" s="346"/>
      <c r="E314" s="347"/>
      <c r="F314" s="348"/>
      <c r="G314" s="350">
        <v>5</v>
      </c>
      <c r="H314" s="351">
        <v>1</v>
      </c>
      <c r="I314" s="352">
        <v>6</v>
      </c>
      <c r="J314" s="46"/>
      <c r="K314" s="47"/>
      <c r="L314" s="48"/>
      <c r="M314" s="338"/>
      <c r="O314" s="62"/>
    </row>
    <row r="315" spans="1:15" ht="33.75" customHeight="1">
      <c r="A315" s="349"/>
      <c r="B315" s="353" t="s">
        <v>387</v>
      </c>
      <c r="C315" s="354" t="s">
        <v>174</v>
      </c>
      <c r="D315" s="355"/>
      <c r="E315" s="347"/>
      <c r="F315" s="356"/>
      <c r="G315" s="357">
        <v>5</v>
      </c>
      <c r="H315" s="351">
        <v>1</v>
      </c>
      <c r="I315" s="358">
        <v>6</v>
      </c>
      <c r="J315" s="70"/>
      <c r="K315" s="239"/>
      <c r="L315" s="71"/>
      <c r="M315" s="338"/>
      <c r="O315" s="62"/>
    </row>
    <row r="316" spans="1:16" ht="15.75">
      <c r="A316" s="82"/>
      <c r="B316" s="73" t="s">
        <v>77</v>
      </c>
      <c r="C316" s="74"/>
      <c r="D316" s="76">
        <f>SUM(D294:D315)</f>
        <v>80</v>
      </c>
      <c r="E316" s="76">
        <f>SUM(E294:E315)</f>
        <v>12</v>
      </c>
      <c r="F316" s="77">
        <f>SUM(F294:F315)</f>
        <v>480</v>
      </c>
      <c r="G316" s="75">
        <f>SUM(G294:G315)</f>
        <v>25</v>
      </c>
      <c r="H316" s="76">
        <f>SUM(H294:H315)</f>
        <v>5</v>
      </c>
      <c r="I316" s="77">
        <f>SUM(I294:I315)</f>
        <v>30</v>
      </c>
      <c r="J316" s="75">
        <f>SUM(J294:J315)</f>
        <v>90</v>
      </c>
      <c r="K316" s="76">
        <f>SUM(K294:K315)</f>
        <v>9</v>
      </c>
      <c r="L316" s="77">
        <f>SUM(L294:L315)</f>
        <v>90</v>
      </c>
      <c r="M316" s="78">
        <f>E316</f>
        <v>12</v>
      </c>
      <c r="N316" s="79">
        <f>H316</f>
        <v>5</v>
      </c>
      <c r="O316" s="80">
        <f>K316</f>
        <v>9</v>
      </c>
      <c r="P316" s="81">
        <f>D316</f>
        <v>80</v>
      </c>
    </row>
    <row r="317" spans="1:12" ht="15.75">
      <c r="A317" s="82"/>
      <c r="B317" s="83"/>
      <c r="C317" s="84"/>
      <c r="D317" s="85"/>
      <c r="E317" s="86"/>
      <c r="F317" s="87"/>
      <c r="G317" s="85"/>
      <c r="H317" s="88"/>
      <c r="I317" s="89"/>
      <c r="J317" s="85"/>
      <c r="K317" s="86"/>
      <c r="L317" s="87"/>
    </row>
    <row r="318" spans="1:13" ht="42.75">
      <c r="A318" s="35" t="s">
        <v>388</v>
      </c>
      <c r="B318" s="359" t="s">
        <v>389</v>
      </c>
      <c r="C318" s="360"/>
      <c r="D318" s="360"/>
      <c r="E318" s="360"/>
      <c r="F318" s="360"/>
      <c r="G318" s="360"/>
      <c r="H318" s="360"/>
      <c r="I318" s="360"/>
      <c r="J318" s="360"/>
      <c r="K318" s="360"/>
      <c r="L318" s="360"/>
      <c r="M318" s="25"/>
    </row>
    <row r="319" spans="1:12" ht="47.25" customHeight="1">
      <c r="A319" s="92" t="s">
        <v>390</v>
      </c>
      <c r="B319" s="150" t="s">
        <v>391</v>
      </c>
      <c r="C319" s="149" t="s">
        <v>392</v>
      </c>
      <c r="D319" s="46"/>
      <c r="E319" s="47"/>
      <c r="F319" s="48"/>
      <c r="G319" s="46"/>
      <c r="H319" s="47"/>
      <c r="I319" s="48"/>
      <c r="J319" s="46">
        <v>3</v>
      </c>
      <c r="K319" s="47">
        <v>1</v>
      </c>
      <c r="L319" s="48">
        <f aca="true" t="shared" si="34" ref="L319:L321">J319*K319</f>
        <v>3</v>
      </c>
    </row>
    <row r="320" spans="1:12" ht="30" customHeight="1">
      <c r="A320" s="129" t="s">
        <v>393</v>
      </c>
      <c r="B320" s="130" t="s">
        <v>394</v>
      </c>
      <c r="C320" s="361" t="s">
        <v>392</v>
      </c>
      <c r="D320" s="46"/>
      <c r="E320" s="47"/>
      <c r="F320" s="48"/>
      <c r="G320" s="46"/>
      <c r="H320" s="47"/>
      <c r="I320" s="48"/>
      <c r="J320" s="46">
        <v>5</v>
      </c>
      <c r="K320" s="47">
        <v>1</v>
      </c>
      <c r="L320" s="48">
        <f t="shared" si="34"/>
        <v>5</v>
      </c>
    </row>
    <row r="321" spans="1:12" ht="30" customHeight="1">
      <c r="A321" s="129"/>
      <c r="B321" s="130"/>
      <c r="C321" s="131" t="s">
        <v>395</v>
      </c>
      <c r="D321" s="46"/>
      <c r="E321" s="47"/>
      <c r="F321" s="48"/>
      <c r="G321" s="46"/>
      <c r="H321" s="47"/>
      <c r="I321" s="48"/>
      <c r="J321" s="46">
        <v>5</v>
      </c>
      <c r="K321" s="47">
        <v>1</v>
      </c>
      <c r="L321" s="48">
        <f t="shared" si="34"/>
        <v>5</v>
      </c>
    </row>
    <row r="322" spans="1:12" ht="33.75" customHeight="1">
      <c r="A322" s="129" t="s">
        <v>396</v>
      </c>
      <c r="B322" s="130" t="s">
        <v>397</v>
      </c>
      <c r="C322" s="131" t="s">
        <v>398</v>
      </c>
      <c r="D322" s="46">
        <v>4</v>
      </c>
      <c r="E322" s="47">
        <v>2</v>
      </c>
      <c r="F322" s="48">
        <f aca="true" t="shared" si="35" ref="F322:F324">D322*E322</f>
        <v>8</v>
      </c>
      <c r="G322" s="46"/>
      <c r="H322" s="47"/>
      <c r="I322" s="48"/>
      <c r="J322" s="46"/>
      <c r="K322" s="47"/>
      <c r="L322" s="48"/>
    </row>
    <row r="323" spans="1:12" ht="33.75" customHeight="1">
      <c r="A323" s="129" t="s">
        <v>399</v>
      </c>
      <c r="B323" s="130" t="s">
        <v>400</v>
      </c>
      <c r="C323" s="131" t="s">
        <v>401</v>
      </c>
      <c r="D323" s="46">
        <v>2</v>
      </c>
      <c r="E323" s="47">
        <v>3</v>
      </c>
      <c r="F323" s="48">
        <f t="shared" si="35"/>
        <v>6</v>
      </c>
      <c r="G323" s="46"/>
      <c r="H323" s="47"/>
      <c r="I323" s="48"/>
      <c r="J323" s="46"/>
      <c r="K323" s="47"/>
      <c r="L323" s="48"/>
    </row>
    <row r="324" spans="1:14" ht="33.75" customHeight="1">
      <c r="A324" s="272" t="s">
        <v>402</v>
      </c>
      <c r="B324" s="362" t="s">
        <v>403</v>
      </c>
      <c r="C324" s="131" t="s">
        <v>401</v>
      </c>
      <c r="D324" s="70">
        <v>2</v>
      </c>
      <c r="E324" s="239">
        <v>3</v>
      </c>
      <c r="F324" s="48">
        <f t="shared" si="35"/>
        <v>6</v>
      </c>
      <c r="G324" s="70"/>
      <c r="H324" s="239"/>
      <c r="I324" s="71"/>
      <c r="J324" s="70"/>
      <c r="K324" s="239"/>
      <c r="L324" s="71"/>
      <c r="N324" s="62"/>
    </row>
    <row r="325" spans="1:16" ht="15.75">
      <c r="A325" s="82"/>
      <c r="B325" s="152" t="s">
        <v>77</v>
      </c>
      <c r="C325" s="74"/>
      <c r="D325" s="75">
        <f>SUM(D319:D324)</f>
        <v>8</v>
      </c>
      <c r="E325" s="76">
        <v>3</v>
      </c>
      <c r="F325" s="77">
        <f>SUM(F319:F324)</f>
        <v>20</v>
      </c>
      <c r="G325" s="75">
        <f>SUM(G319:G324)</f>
        <v>0</v>
      </c>
      <c r="H325" s="76">
        <f>SUM(H319:H324)</f>
        <v>0</v>
      </c>
      <c r="I325" s="77">
        <f>SUM(I319:I324)</f>
        <v>0</v>
      </c>
      <c r="J325" s="75">
        <f>SUM(J319:J324)</f>
        <v>13</v>
      </c>
      <c r="K325" s="76">
        <f>SUM(K319:K324)</f>
        <v>3</v>
      </c>
      <c r="L325" s="77">
        <f>SUM(L319:L324)</f>
        <v>13</v>
      </c>
      <c r="M325" s="78">
        <f>E325</f>
        <v>3</v>
      </c>
      <c r="N325" s="79">
        <f>H325</f>
        <v>0</v>
      </c>
      <c r="O325" s="80">
        <f>K325</f>
        <v>3</v>
      </c>
      <c r="P325" s="81">
        <f>D325</f>
        <v>8</v>
      </c>
    </row>
    <row r="326" spans="1:12" ht="15.75">
      <c r="A326" s="82"/>
      <c r="B326" s="83"/>
      <c r="C326" s="84"/>
      <c r="D326" s="85"/>
      <c r="E326" s="86"/>
      <c r="F326" s="87"/>
      <c r="G326" s="85"/>
      <c r="H326" s="88"/>
      <c r="I326" s="89"/>
      <c r="J326" s="85"/>
      <c r="K326" s="86"/>
      <c r="L326" s="87"/>
    </row>
    <row r="327" spans="1:13" ht="34.5" customHeight="1">
      <c r="A327" s="256" t="s">
        <v>404</v>
      </c>
      <c r="B327" s="318" t="s">
        <v>405</v>
      </c>
      <c r="C327" s="319"/>
      <c r="D327" s="319"/>
      <c r="E327" s="319"/>
      <c r="F327" s="319"/>
      <c r="G327" s="319"/>
      <c r="H327" s="319"/>
      <c r="I327" s="319"/>
      <c r="J327" s="319"/>
      <c r="K327" s="319"/>
      <c r="L327" s="319"/>
      <c r="M327" s="25"/>
    </row>
    <row r="328" spans="1:12" ht="34.5" customHeight="1">
      <c r="A328" s="136" t="s">
        <v>406</v>
      </c>
      <c r="B328" s="363" t="s">
        <v>407</v>
      </c>
      <c r="C328" s="364" t="s">
        <v>408</v>
      </c>
      <c r="D328" s="54">
        <v>3</v>
      </c>
      <c r="E328" s="47">
        <v>2</v>
      </c>
      <c r="F328" s="58">
        <f>D328*E328</f>
        <v>6</v>
      </c>
      <c r="G328" s="46"/>
      <c r="H328" s="57"/>
      <c r="I328" s="108"/>
      <c r="J328" s="46"/>
      <c r="K328" s="47"/>
      <c r="L328" s="48"/>
    </row>
    <row r="329" spans="1:12" ht="48" customHeight="1">
      <c r="A329" s="136" t="s">
        <v>409</v>
      </c>
      <c r="B329" s="61" t="s">
        <v>410</v>
      </c>
      <c r="C329" s="56" t="s">
        <v>411</v>
      </c>
      <c r="D329" s="365"/>
      <c r="E329" s="366"/>
      <c r="F329" s="367"/>
      <c r="G329" s="368">
        <v>12</v>
      </c>
      <c r="H329" s="369">
        <v>1</v>
      </c>
      <c r="I329" s="58">
        <f aca="true" t="shared" si="36" ref="I329:I331">G329*H329</f>
        <v>12</v>
      </c>
      <c r="J329" s="54"/>
      <c r="K329" s="47"/>
      <c r="L329" s="48"/>
    </row>
    <row r="330" spans="1:12" ht="52.5" customHeight="1">
      <c r="A330" s="136" t="s">
        <v>412</v>
      </c>
      <c r="B330" s="61" t="s">
        <v>413</v>
      </c>
      <c r="C330" s="56" t="s">
        <v>172</v>
      </c>
      <c r="D330" s="370"/>
      <c r="E330" s="371"/>
      <c r="F330" s="367"/>
      <c r="G330" s="368">
        <v>12</v>
      </c>
      <c r="H330" s="369">
        <v>1</v>
      </c>
      <c r="I330" s="58">
        <f t="shared" si="36"/>
        <v>12</v>
      </c>
      <c r="J330" s="54"/>
      <c r="K330" s="47"/>
      <c r="L330" s="48"/>
    </row>
    <row r="331" spans="1:12" ht="76.5" customHeight="1">
      <c r="A331" s="136" t="s">
        <v>414</v>
      </c>
      <c r="B331" s="61" t="s">
        <v>415</v>
      </c>
      <c r="C331" s="56" t="s">
        <v>416</v>
      </c>
      <c r="D331" s="372"/>
      <c r="E331" s="371"/>
      <c r="F331" s="367"/>
      <c r="G331" s="373">
        <v>12</v>
      </c>
      <c r="H331" s="369">
        <v>1</v>
      </c>
      <c r="I331" s="58">
        <f t="shared" si="36"/>
        <v>12</v>
      </c>
      <c r="J331" s="54"/>
      <c r="K331" s="47"/>
      <c r="L331" s="48"/>
    </row>
    <row r="332" spans="1:12" ht="46.5" customHeight="1">
      <c r="A332" s="136" t="s">
        <v>417</v>
      </c>
      <c r="B332" s="374" t="s">
        <v>418</v>
      </c>
      <c r="C332" s="56" t="s">
        <v>169</v>
      </c>
      <c r="D332" s="46"/>
      <c r="E332" s="47"/>
      <c r="F332" s="48"/>
      <c r="G332" s="54"/>
      <c r="H332" s="47"/>
      <c r="I332" s="48"/>
      <c r="J332" s="54">
        <v>3</v>
      </c>
      <c r="K332" s="47">
        <v>1</v>
      </c>
      <c r="L332" s="58">
        <f>J332*K332</f>
        <v>3</v>
      </c>
    </row>
    <row r="333" spans="1:13" ht="77.25" customHeight="1">
      <c r="A333" s="136" t="s">
        <v>419</v>
      </c>
      <c r="B333" s="61" t="s">
        <v>420</v>
      </c>
      <c r="C333" s="56" t="s">
        <v>326</v>
      </c>
      <c r="D333" s="372"/>
      <c r="E333" s="371"/>
      <c r="F333" s="367"/>
      <c r="G333" s="368">
        <v>12</v>
      </c>
      <c r="H333" s="371">
        <v>1</v>
      </c>
      <c r="I333" s="58">
        <f aca="true" t="shared" si="37" ref="I333:I342">G333*H333</f>
        <v>12</v>
      </c>
      <c r="J333" s="46"/>
      <c r="K333" s="47"/>
      <c r="L333" s="48"/>
      <c r="M333" s="25"/>
    </row>
    <row r="334" spans="1:13" ht="78" customHeight="1">
      <c r="A334" s="136" t="s">
        <v>421</v>
      </c>
      <c r="B334" s="61" t="s">
        <v>422</v>
      </c>
      <c r="C334" s="375" t="s">
        <v>423</v>
      </c>
      <c r="D334" s="46"/>
      <c r="E334" s="47"/>
      <c r="F334" s="48"/>
      <c r="G334" s="46">
        <v>12</v>
      </c>
      <c r="H334" s="47">
        <v>1</v>
      </c>
      <c r="I334" s="58">
        <f t="shared" si="37"/>
        <v>12</v>
      </c>
      <c r="J334" s="46"/>
      <c r="K334" s="47"/>
      <c r="L334" s="48"/>
      <c r="M334" s="25"/>
    </row>
    <row r="335" spans="1:12" ht="18.75" customHeight="1">
      <c r="A335" s="136" t="s">
        <v>424</v>
      </c>
      <c r="B335" s="363" t="s">
        <v>425</v>
      </c>
      <c r="C335" s="56" t="s">
        <v>411</v>
      </c>
      <c r="D335" s="370"/>
      <c r="E335" s="376"/>
      <c r="F335" s="367"/>
      <c r="G335" s="377">
        <v>12</v>
      </c>
      <c r="H335" s="371">
        <v>1</v>
      </c>
      <c r="I335" s="58">
        <f t="shared" si="37"/>
        <v>12</v>
      </c>
      <c r="J335" s="46"/>
      <c r="K335" s="47"/>
      <c r="L335" s="48"/>
    </row>
    <row r="336" spans="1:12" ht="18.75" customHeight="1">
      <c r="A336" s="136"/>
      <c r="B336" s="363"/>
      <c r="C336" s="56" t="s">
        <v>426</v>
      </c>
      <c r="D336" s="370"/>
      <c r="E336" s="371"/>
      <c r="F336" s="367"/>
      <c r="G336" s="372">
        <v>12</v>
      </c>
      <c r="H336" s="371">
        <v>1</v>
      </c>
      <c r="I336" s="58">
        <f t="shared" si="37"/>
        <v>12</v>
      </c>
      <c r="J336" s="46"/>
      <c r="K336" s="47"/>
      <c r="L336" s="48"/>
    </row>
    <row r="337" spans="1:12" ht="18.75" customHeight="1">
      <c r="A337" s="136"/>
      <c r="B337" s="363"/>
      <c r="C337" s="56" t="s">
        <v>350</v>
      </c>
      <c r="D337" s="370"/>
      <c r="E337" s="371"/>
      <c r="F337" s="367"/>
      <c r="G337" s="373">
        <v>12</v>
      </c>
      <c r="H337" s="369">
        <v>1</v>
      </c>
      <c r="I337" s="58">
        <f t="shared" si="37"/>
        <v>12</v>
      </c>
      <c r="J337" s="46"/>
      <c r="K337" s="47"/>
      <c r="L337" s="48"/>
    </row>
    <row r="338" spans="1:12" ht="18.75" customHeight="1">
      <c r="A338" s="136"/>
      <c r="B338" s="363"/>
      <c r="C338" s="56" t="s">
        <v>427</v>
      </c>
      <c r="D338" s="370"/>
      <c r="E338" s="371"/>
      <c r="F338" s="378"/>
      <c r="G338" s="373">
        <v>12</v>
      </c>
      <c r="H338" s="369">
        <v>1</v>
      </c>
      <c r="I338" s="58">
        <f t="shared" si="37"/>
        <v>12</v>
      </c>
      <c r="J338" s="46"/>
      <c r="K338" s="47"/>
      <c r="L338" s="48"/>
    </row>
    <row r="339" spans="1:12" ht="18.75" customHeight="1">
      <c r="A339" s="136"/>
      <c r="B339" s="363"/>
      <c r="C339" s="379" t="s">
        <v>428</v>
      </c>
      <c r="D339" s="370"/>
      <c r="E339" s="376"/>
      <c r="F339" s="380"/>
      <c r="G339" s="373">
        <v>12</v>
      </c>
      <c r="H339" s="369">
        <v>1</v>
      </c>
      <c r="I339" s="58">
        <f t="shared" si="37"/>
        <v>12</v>
      </c>
      <c r="J339" s="46"/>
      <c r="K339" s="47"/>
      <c r="L339" s="48"/>
    </row>
    <row r="340" spans="1:12" ht="47.25" customHeight="1">
      <c r="A340" s="381" t="s">
        <v>429</v>
      </c>
      <c r="B340" s="382" t="s">
        <v>430</v>
      </c>
      <c r="C340" s="56" t="s">
        <v>431</v>
      </c>
      <c r="D340" s="372"/>
      <c r="E340" s="371"/>
      <c r="F340" s="367"/>
      <c r="G340" s="373">
        <v>15</v>
      </c>
      <c r="H340" s="369">
        <v>0.5</v>
      </c>
      <c r="I340" s="58">
        <f t="shared" si="37"/>
        <v>7.5</v>
      </c>
      <c r="J340" s="46"/>
      <c r="K340" s="47"/>
      <c r="L340" s="48"/>
    </row>
    <row r="341" spans="1:12" ht="47.25" customHeight="1">
      <c r="A341" s="381"/>
      <c r="B341" s="382"/>
      <c r="C341" s="56" t="s">
        <v>148</v>
      </c>
      <c r="D341" s="372"/>
      <c r="E341" s="371"/>
      <c r="F341" s="367"/>
      <c r="G341" s="373">
        <v>15</v>
      </c>
      <c r="H341" s="369">
        <v>0.5</v>
      </c>
      <c r="I341" s="58">
        <f t="shared" si="37"/>
        <v>7.5</v>
      </c>
      <c r="J341" s="46"/>
      <c r="K341" s="47"/>
      <c r="L341" s="48"/>
    </row>
    <row r="342" spans="1:16" ht="87.75" customHeight="1">
      <c r="A342" s="151" t="s">
        <v>432</v>
      </c>
      <c r="B342" s="383" t="s">
        <v>433</v>
      </c>
      <c r="C342" s="384" t="s">
        <v>434</v>
      </c>
      <c r="D342" s="385"/>
      <c r="E342" s="386"/>
      <c r="F342" s="387"/>
      <c r="G342" s="388">
        <v>15</v>
      </c>
      <c r="H342" s="389">
        <v>1</v>
      </c>
      <c r="I342" s="238">
        <f t="shared" si="37"/>
        <v>15</v>
      </c>
      <c r="J342" s="70"/>
      <c r="K342" s="239"/>
      <c r="L342" s="71"/>
      <c r="N342" s="62"/>
      <c r="O342" s="62"/>
      <c r="P342" s="63"/>
    </row>
    <row r="343" spans="1:16" ht="15.75" customHeight="1">
      <c r="A343" s="82"/>
      <c r="B343" s="152" t="s">
        <v>77</v>
      </c>
      <c r="C343" s="74"/>
      <c r="D343" s="75">
        <f>SUM(D328:D342)</f>
        <v>3</v>
      </c>
      <c r="E343" s="76">
        <v>1</v>
      </c>
      <c r="F343" s="77">
        <f>SUM(F328:F342)</f>
        <v>6</v>
      </c>
      <c r="G343" s="75">
        <f>SUM(G328:G342)</f>
        <v>165</v>
      </c>
      <c r="H343" s="76">
        <v>13</v>
      </c>
      <c r="I343" s="77">
        <f>SUM(I328:I342)</f>
        <v>150</v>
      </c>
      <c r="J343" s="75">
        <f>SUM(J328:J342)</f>
        <v>3</v>
      </c>
      <c r="K343" s="76">
        <f>SUM(K328:K342)</f>
        <v>1</v>
      </c>
      <c r="L343" s="77">
        <f>SUM(L328:L342)</f>
        <v>3</v>
      </c>
      <c r="M343" s="78">
        <f>E343</f>
        <v>1</v>
      </c>
      <c r="N343" s="79">
        <f>H343</f>
        <v>13</v>
      </c>
      <c r="O343" s="80">
        <f>K343</f>
        <v>1</v>
      </c>
      <c r="P343" s="81">
        <f>D343</f>
        <v>3</v>
      </c>
    </row>
    <row r="344" spans="1:15" ht="15.75" customHeight="1">
      <c r="A344" s="82"/>
      <c r="B344" s="83"/>
      <c r="C344" s="84"/>
      <c r="D344" s="85"/>
      <c r="E344" s="86"/>
      <c r="F344" s="87"/>
      <c r="G344" s="85"/>
      <c r="H344" s="88"/>
      <c r="I344" s="89"/>
      <c r="J344" s="85"/>
      <c r="K344" s="86"/>
      <c r="L344" s="87"/>
      <c r="M344" s="63"/>
      <c r="N344" s="63"/>
      <c r="O344" s="63"/>
    </row>
    <row r="345" spans="1:13" ht="71.25" customHeight="1">
      <c r="A345" s="35" t="s">
        <v>435</v>
      </c>
      <c r="B345" s="36" t="s">
        <v>436</v>
      </c>
      <c r="C345" s="390"/>
      <c r="D345" s="390"/>
      <c r="E345" s="390"/>
      <c r="F345" s="390"/>
      <c r="G345" s="390"/>
      <c r="H345" s="390"/>
      <c r="I345" s="390"/>
      <c r="J345" s="390"/>
      <c r="K345" s="390"/>
      <c r="L345" s="390"/>
      <c r="M345" s="25"/>
    </row>
    <row r="346" spans="1:13" ht="30" customHeight="1">
      <c r="A346" s="38" t="s">
        <v>437</v>
      </c>
      <c r="B346" s="391" t="s">
        <v>438</v>
      </c>
      <c r="C346" s="392"/>
      <c r="D346" s="392"/>
      <c r="E346" s="392"/>
      <c r="F346" s="392"/>
      <c r="G346" s="392"/>
      <c r="H346" s="392"/>
      <c r="I346" s="392"/>
      <c r="J346" s="392"/>
      <c r="K346" s="392"/>
      <c r="L346" s="392"/>
      <c r="M346" s="25"/>
    </row>
    <row r="347" spans="1:12" ht="23.25" customHeight="1">
      <c r="A347" s="129" t="s">
        <v>439</v>
      </c>
      <c r="B347" s="393" t="s">
        <v>440</v>
      </c>
      <c r="C347" s="394" t="s">
        <v>441</v>
      </c>
      <c r="D347" s="111"/>
      <c r="E347" s="110"/>
      <c r="F347" s="48"/>
      <c r="G347" s="143"/>
      <c r="H347" s="395"/>
      <c r="I347" s="48"/>
      <c r="J347" s="46">
        <v>4</v>
      </c>
      <c r="K347" s="47">
        <v>1</v>
      </c>
      <c r="L347" s="45">
        <f aca="true" t="shared" si="38" ref="L347:L358">J347*K347</f>
        <v>4</v>
      </c>
    </row>
    <row r="348" spans="1:12" ht="24" customHeight="1">
      <c r="A348" s="129"/>
      <c r="B348" s="393"/>
      <c r="C348" s="394" t="s">
        <v>148</v>
      </c>
      <c r="D348" s="111"/>
      <c r="E348" s="110"/>
      <c r="F348" s="48"/>
      <c r="G348" s="111"/>
      <c r="H348" s="212"/>
      <c r="I348" s="48"/>
      <c r="J348" s="46">
        <v>4</v>
      </c>
      <c r="K348" s="47">
        <v>1</v>
      </c>
      <c r="L348" s="45">
        <f t="shared" si="38"/>
        <v>4</v>
      </c>
    </row>
    <row r="349" spans="1:12" ht="15" customHeight="1">
      <c r="A349" s="38" t="s">
        <v>442</v>
      </c>
      <c r="B349" s="263" t="s">
        <v>443</v>
      </c>
      <c r="C349" s="394" t="s">
        <v>444</v>
      </c>
      <c r="D349" s="46"/>
      <c r="E349" s="47"/>
      <c r="F349" s="48"/>
      <c r="G349" s="46"/>
      <c r="H349" s="57"/>
      <c r="I349" s="48"/>
      <c r="J349" s="396">
        <v>4</v>
      </c>
      <c r="K349" s="215">
        <v>1</v>
      </c>
      <c r="L349" s="45">
        <f t="shared" si="38"/>
        <v>4</v>
      </c>
    </row>
    <row r="350" spans="1:12" ht="15">
      <c r="A350" s="38"/>
      <c r="B350" s="263"/>
      <c r="C350" s="394" t="s">
        <v>169</v>
      </c>
      <c r="D350" s="46"/>
      <c r="E350" s="47"/>
      <c r="F350" s="48"/>
      <c r="G350" s="46"/>
      <c r="H350" s="57"/>
      <c r="I350" s="48"/>
      <c r="J350" s="396">
        <v>4</v>
      </c>
      <c r="K350" s="215">
        <v>1</v>
      </c>
      <c r="L350" s="45">
        <f t="shared" si="38"/>
        <v>4</v>
      </c>
    </row>
    <row r="351" spans="1:12" ht="15">
      <c r="A351" s="38"/>
      <c r="B351" s="263"/>
      <c r="C351" s="394" t="s">
        <v>445</v>
      </c>
      <c r="D351" s="46"/>
      <c r="E351" s="47"/>
      <c r="F351" s="48"/>
      <c r="G351" s="46"/>
      <c r="H351" s="57"/>
      <c r="I351" s="48"/>
      <c r="J351" s="396">
        <v>4</v>
      </c>
      <c r="K351" s="215">
        <v>1</v>
      </c>
      <c r="L351" s="45">
        <f t="shared" si="38"/>
        <v>4</v>
      </c>
    </row>
    <row r="352" spans="1:12" ht="15">
      <c r="A352" s="38"/>
      <c r="B352" s="263"/>
      <c r="C352" s="394" t="s">
        <v>446</v>
      </c>
      <c r="D352" s="46"/>
      <c r="E352" s="47"/>
      <c r="F352" s="48"/>
      <c r="G352" s="46"/>
      <c r="H352" s="57"/>
      <c r="I352" s="48"/>
      <c r="J352" s="396">
        <v>4</v>
      </c>
      <c r="K352" s="215">
        <v>1</v>
      </c>
      <c r="L352" s="45">
        <f t="shared" si="38"/>
        <v>4</v>
      </c>
    </row>
    <row r="353" spans="1:12" ht="15">
      <c r="A353" s="38"/>
      <c r="B353" s="263"/>
      <c r="C353" s="394" t="s">
        <v>441</v>
      </c>
      <c r="D353" s="46"/>
      <c r="E353" s="47"/>
      <c r="F353" s="48"/>
      <c r="G353" s="46"/>
      <c r="H353" s="57"/>
      <c r="I353" s="48"/>
      <c r="J353" s="396">
        <v>4</v>
      </c>
      <c r="K353" s="215">
        <v>1</v>
      </c>
      <c r="L353" s="45">
        <f t="shared" si="38"/>
        <v>4</v>
      </c>
    </row>
    <row r="354" spans="1:12" ht="15">
      <c r="A354" s="38"/>
      <c r="B354" s="263"/>
      <c r="C354" s="394" t="s">
        <v>211</v>
      </c>
      <c r="D354" s="46"/>
      <c r="E354" s="47"/>
      <c r="F354" s="48"/>
      <c r="G354" s="46"/>
      <c r="H354" s="57"/>
      <c r="I354" s="48"/>
      <c r="J354" s="396">
        <v>4</v>
      </c>
      <c r="K354" s="215">
        <v>1</v>
      </c>
      <c r="L354" s="45">
        <f t="shared" si="38"/>
        <v>4</v>
      </c>
    </row>
    <row r="355" spans="1:12" ht="15">
      <c r="A355" s="38"/>
      <c r="B355" s="263"/>
      <c r="C355" s="394" t="s">
        <v>172</v>
      </c>
      <c r="D355" s="46"/>
      <c r="E355" s="47"/>
      <c r="F355" s="48"/>
      <c r="G355" s="46"/>
      <c r="H355" s="57"/>
      <c r="I355" s="48"/>
      <c r="J355" s="396">
        <v>4</v>
      </c>
      <c r="K355" s="215">
        <v>1</v>
      </c>
      <c r="L355" s="45">
        <f t="shared" si="38"/>
        <v>4</v>
      </c>
    </row>
    <row r="356" spans="1:12" ht="15">
      <c r="A356" s="38"/>
      <c r="B356" s="263"/>
      <c r="C356" s="394" t="s">
        <v>146</v>
      </c>
      <c r="D356" s="46"/>
      <c r="E356" s="47"/>
      <c r="F356" s="48"/>
      <c r="G356" s="46"/>
      <c r="H356" s="57"/>
      <c r="I356" s="48"/>
      <c r="J356" s="396">
        <v>4</v>
      </c>
      <c r="K356" s="215">
        <v>1</v>
      </c>
      <c r="L356" s="45">
        <f t="shared" si="38"/>
        <v>4</v>
      </c>
    </row>
    <row r="357" spans="1:12" ht="15">
      <c r="A357" s="38"/>
      <c r="B357" s="263"/>
      <c r="C357" s="394" t="s">
        <v>174</v>
      </c>
      <c r="D357" s="46"/>
      <c r="E357" s="47"/>
      <c r="F357" s="48"/>
      <c r="G357" s="46"/>
      <c r="H357" s="57"/>
      <c r="I357" s="48"/>
      <c r="J357" s="396">
        <v>4</v>
      </c>
      <c r="K357" s="215">
        <v>1</v>
      </c>
      <c r="L357" s="45">
        <f t="shared" si="38"/>
        <v>4</v>
      </c>
    </row>
    <row r="358" spans="1:12" ht="15">
      <c r="A358" s="38"/>
      <c r="B358" s="263"/>
      <c r="C358" s="397" t="s">
        <v>148</v>
      </c>
      <c r="D358" s="193"/>
      <c r="E358" s="194"/>
      <c r="F358" s="121"/>
      <c r="G358" s="193"/>
      <c r="H358" s="194"/>
      <c r="I358" s="121"/>
      <c r="J358" s="398">
        <v>4</v>
      </c>
      <c r="K358" s="399">
        <v>1</v>
      </c>
      <c r="L358" s="45">
        <f t="shared" si="38"/>
        <v>4</v>
      </c>
    </row>
    <row r="359" spans="1:12" ht="39.75" customHeight="1">
      <c r="A359" s="38" t="s">
        <v>447</v>
      </c>
      <c r="B359" s="400" t="s">
        <v>448</v>
      </c>
      <c r="C359" s="394" t="s">
        <v>146</v>
      </c>
      <c r="D359" s="193"/>
      <c r="E359" s="194"/>
      <c r="F359" s="121"/>
      <c r="G359" s="401">
        <v>8</v>
      </c>
      <c r="H359" s="402">
        <v>1</v>
      </c>
      <c r="I359" s="58">
        <f aca="true" t="shared" si="39" ref="I359:I368">G359*H359</f>
        <v>8</v>
      </c>
      <c r="J359" s="261"/>
      <c r="K359" s="194"/>
      <c r="L359" s="48"/>
    </row>
    <row r="360" spans="1:12" ht="39.75" customHeight="1">
      <c r="A360" s="38"/>
      <c r="B360" s="400"/>
      <c r="C360" s="394" t="s">
        <v>169</v>
      </c>
      <c r="D360" s="193"/>
      <c r="E360" s="194"/>
      <c r="F360" s="121"/>
      <c r="G360" s="401">
        <v>8</v>
      </c>
      <c r="H360" s="403">
        <v>1</v>
      </c>
      <c r="I360" s="58">
        <f t="shared" si="39"/>
        <v>8</v>
      </c>
      <c r="J360" s="261"/>
      <c r="K360" s="194"/>
      <c r="L360" s="48"/>
    </row>
    <row r="361" spans="1:13" ht="15" customHeight="1">
      <c r="A361" s="38" t="s">
        <v>449</v>
      </c>
      <c r="B361" s="39" t="s">
        <v>450</v>
      </c>
      <c r="C361" s="394" t="s">
        <v>172</v>
      </c>
      <c r="D361" s="324"/>
      <c r="E361" s="404"/>
      <c r="F361" s="48"/>
      <c r="G361" s="401">
        <v>8</v>
      </c>
      <c r="H361" s="403">
        <v>1</v>
      </c>
      <c r="I361" s="58">
        <f t="shared" si="39"/>
        <v>8</v>
      </c>
      <c r="J361" s="46"/>
      <c r="K361" s="47"/>
      <c r="L361" s="48"/>
      <c r="M361" s="25"/>
    </row>
    <row r="362" spans="1:13" ht="15">
      <c r="A362" s="38"/>
      <c r="B362" s="39"/>
      <c r="C362" s="397" t="s">
        <v>148</v>
      </c>
      <c r="D362" s="324"/>
      <c r="E362" s="404"/>
      <c r="F362" s="48"/>
      <c r="G362" s="401">
        <v>8</v>
      </c>
      <c r="H362" s="403">
        <v>1</v>
      </c>
      <c r="I362" s="58">
        <f t="shared" si="39"/>
        <v>8</v>
      </c>
      <c r="J362" s="46"/>
      <c r="K362" s="47"/>
      <c r="L362" s="48"/>
      <c r="M362" s="25"/>
    </row>
    <row r="363" spans="1:13" ht="17.25" customHeight="1">
      <c r="A363" s="38"/>
      <c r="B363" s="39"/>
      <c r="C363" s="394" t="s">
        <v>445</v>
      </c>
      <c r="D363" s="324"/>
      <c r="E363" s="404"/>
      <c r="F363" s="48"/>
      <c r="G363" s="401">
        <v>8</v>
      </c>
      <c r="H363" s="403">
        <v>1</v>
      </c>
      <c r="I363" s="58">
        <f t="shared" si="39"/>
        <v>8</v>
      </c>
      <c r="J363" s="46"/>
      <c r="K363" s="47"/>
      <c r="L363" s="48"/>
      <c r="M363" s="25"/>
    </row>
    <row r="364" spans="1:13" ht="15">
      <c r="A364" s="38"/>
      <c r="B364" s="39"/>
      <c r="C364" s="394" t="s">
        <v>211</v>
      </c>
      <c r="D364" s="405"/>
      <c r="E364" s="406"/>
      <c r="F364" s="255"/>
      <c r="G364" s="401">
        <v>8</v>
      </c>
      <c r="H364" s="403">
        <v>1</v>
      </c>
      <c r="I364" s="58">
        <f t="shared" si="39"/>
        <v>8</v>
      </c>
      <c r="J364" s="254"/>
      <c r="K364" s="252"/>
      <c r="L364" s="255"/>
      <c r="M364" s="25"/>
    </row>
    <row r="365" spans="1:12" ht="57.75" customHeight="1">
      <c r="A365" s="38" t="s">
        <v>451</v>
      </c>
      <c r="B365" s="39" t="s">
        <v>452</v>
      </c>
      <c r="C365" s="394" t="s">
        <v>174</v>
      </c>
      <c r="D365" s="95"/>
      <c r="E365" s="96"/>
      <c r="F365" s="48"/>
      <c r="G365" s="54">
        <v>8</v>
      </c>
      <c r="H365" s="47">
        <v>1</v>
      </c>
      <c r="I365" s="58">
        <f t="shared" si="39"/>
        <v>8</v>
      </c>
      <c r="J365" s="46"/>
      <c r="K365" s="47"/>
      <c r="L365" s="48"/>
    </row>
    <row r="366" spans="1:12" ht="57.75" customHeight="1">
      <c r="A366" s="38"/>
      <c r="B366" s="39"/>
      <c r="C366" s="394" t="s">
        <v>446</v>
      </c>
      <c r="D366" s="95"/>
      <c r="E366" s="96"/>
      <c r="F366" s="48"/>
      <c r="G366" s="54">
        <v>8</v>
      </c>
      <c r="H366" s="47">
        <v>1</v>
      </c>
      <c r="I366" s="58">
        <f t="shared" si="39"/>
        <v>8</v>
      </c>
      <c r="J366" s="46"/>
      <c r="K366" s="47"/>
      <c r="L366" s="48"/>
    </row>
    <row r="367" spans="1:12" ht="27" customHeight="1">
      <c r="A367" s="38" t="s">
        <v>453</v>
      </c>
      <c r="B367" s="39" t="s">
        <v>454</v>
      </c>
      <c r="C367" s="394" t="s">
        <v>444</v>
      </c>
      <c r="D367" s="106"/>
      <c r="E367" s="96"/>
      <c r="F367" s="48"/>
      <c r="G367" s="54">
        <v>8</v>
      </c>
      <c r="H367" s="47">
        <v>1</v>
      </c>
      <c r="I367" s="58">
        <f t="shared" si="39"/>
        <v>8</v>
      </c>
      <c r="J367" s="46"/>
      <c r="K367" s="47"/>
      <c r="L367" s="48"/>
    </row>
    <row r="368" spans="1:12" ht="27" customHeight="1">
      <c r="A368" s="38"/>
      <c r="B368" s="39"/>
      <c r="C368" s="394" t="s">
        <v>441</v>
      </c>
      <c r="D368" s="106"/>
      <c r="E368" s="96"/>
      <c r="F368" s="48"/>
      <c r="G368" s="54">
        <v>8</v>
      </c>
      <c r="H368" s="47">
        <v>1</v>
      </c>
      <c r="I368" s="58">
        <f t="shared" si="39"/>
        <v>8</v>
      </c>
      <c r="J368" s="46"/>
      <c r="K368" s="47"/>
      <c r="L368" s="48"/>
    </row>
    <row r="369" spans="1:12" ht="38.25" customHeight="1">
      <c r="A369" s="38" t="s">
        <v>455</v>
      </c>
      <c r="B369" s="39" t="s">
        <v>456</v>
      </c>
      <c r="C369" s="394" t="s">
        <v>76</v>
      </c>
      <c r="D369" s="407">
        <v>4</v>
      </c>
      <c r="E369" s="402">
        <v>4</v>
      </c>
      <c r="F369" s="58">
        <f aca="true" t="shared" si="40" ref="F369:F371">D369*E369</f>
        <v>16</v>
      </c>
      <c r="G369" s="54"/>
      <c r="H369" s="47"/>
      <c r="I369" s="48"/>
      <c r="J369" s="46"/>
      <c r="K369" s="47"/>
      <c r="L369" s="48"/>
    </row>
    <row r="370" spans="1:15" ht="33.75" customHeight="1">
      <c r="A370" s="38" t="s">
        <v>457</v>
      </c>
      <c r="B370" s="39" t="s">
        <v>458</v>
      </c>
      <c r="C370" s="394" t="s">
        <v>459</v>
      </c>
      <c r="D370" s="407">
        <v>4</v>
      </c>
      <c r="E370" s="402">
        <v>4</v>
      </c>
      <c r="F370" s="58">
        <f t="shared" si="40"/>
        <v>16</v>
      </c>
      <c r="G370" s="54"/>
      <c r="H370" s="47"/>
      <c r="I370" s="48"/>
      <c r="J370" s="46"/>
      <c r="K370" s="47"/>
      <c r="L370" s="48"/>
      <c r="M370" s="4"/>
      <c r="N370" s="4"/>
      <c r="O370" s="4"/>
    </row>
    <row r="371" spans="1:15" ht="33.75" customHeight="1">
      <c r="A371" s="38" t="s">
        <v>460</v>
      </c>
      <c r="B371" s="263" t="s">
        <v>461</v>
      </c>
      <c r="C371" s="408" t="s">
        <v>462</v>
      </c>
      <c r="D371" s="409">
        <v>1</v>
      </c>
      <c r="E371" s="410">
        <v>2</v>
      </c>
      <c r="F371" s="58">
        <f t="shared" si="40"/>
        <v>2</v>
      </c>
      <c r="G371" s="411"/>
      <c r="H371" s="412"/>
      <c r="I371" s="413"/>
      <c r="J371" s="414"/>
      <c r="K371" s="412"/>
      <c r="L371" s="413"/>
      <c r="M371" s="4"/>
      <c r="N371" s="4"/>
      <c r="O371" s="4"/>
    </row>
    <row r="372" spans="1:15" ht="15" customHeight="1">
      <c r="A372" s="415" t="s">
        <v>463</v>
      </c>
      <c r="B372" s="416" t="s">
        <v>464</v>
      </c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417"/>
      <c r="N372" s="63"/>
      <c r="O372" s="63"/>
    </row>
    <row r="373" spans="1:15" ht="15" customHeight="1">
      <c r="A373" s="418" t="s">
        <v>465</v>
      </c>
      <c r="B373" s="419" t="s">
        <v>466</v>
      </c>
      <c r="C373" s="420" t="s">
        <v>168</v>
      </c>
      <c r="D373" s="254"/>
      <c r="E373" s="252"/>
      <c r="F373" s="255"/>
      <c r="G373" s="254">
        <v>12</v>
      </c>
      <c r="H373" s="252">
        <v>1</v>
      </c>
      <c r="I373" s="421">
        <f aca="true" t="shared" si="41" ref="I373:I379">G373*H373</f>
        <v>12</v>
      </c>
      <c r="J373" s="254"/>
      <c r="K373" s="252"/>
      <c r="L373" s="255"/>
      <c r="M373" s="417"/>
      <c r="N373" s="63"/>
      <c r="O373" s="63"/>
    </row>
    <row r="374" spans="1:15" ht="15">
      <c r="A374" s="418"/>
      <c r="B374" s="419"/>
      <c r="C374" s="56" t="s">
        <v>144</v>
      </c>
      <c r="D374" s="46"/>
      <c r="E374" s="47"/>
      <c r="F374" s="48"/>
      <c r="G374" s="54">
        <v>12</v>
      </c>
      <c r="H374" s="47">
        <v>1</v>
      </c>
      <c r="I374" s="58">
        <f t="shared" si="41"/>
        <v>12</v>
      </c>
      <c r="J374" s="46"/>
      <c r="K374" s="47"/>
      <c r="L374" s="48"/>
      <c r="M374" s="417"/>
      <c r="N374" s="63"/>
      <c r="O374" s="63"/>
    </row>
    <row r="375" spans="1:15" ht="15">
      <c r="A375" s="418"/>
      <c r="B375" s="419"/>
      <c r="C375" s="56" t="s">
        <v>170</v>
      </c>
      <c r="D375" s="46"/>
      <c r="E375" s="47"/>
      <c r="F375" s="48"/>
      <c r="G375" s="54">
        <v>12</v>
      </c>
      <c r="H375" s="47">
        <v>1</v>
      </c>
      <c r="I375" s="58">
        <f t="shared" si="41"/>
        <v>12</v>
      </c>
      <c r="J375" s="46"/>
      <c r="K375" s="47"/>
      <c r="L375" s="48"/>
      <c r="M375" s="417"/>
      <c r="N375" s="63"/>
      <c r="O375" s="63"/>
    </row>
    <row r="376" spans="1:15" ht="15">
      <c r="A376" s="418"/>
      <c r="B376" s="419"/>
      <c r="C376" s="56" t="s">
        <v>172</v>
      </c>
      <c r="D376" s="46"/>
      <c r="E376" s="47"/>
      <c r="F376" s="48"/>
      <c r="G376" s="54">
        <v>12</v>
      </c>
      <c r="H376" s="47">
        <v>1</v>
      </c>
      <c r="I376" s="58">
        <f t="shared" si="41"/>
        <v>12</v>
      </c>
      <c r="J376" s="46"/>
      <c r="K376" s="47"/>
      <c r="L376" s="48"/>
      <c r="M376" s="417"/>
      <c r="N376" s="63"/>
      <c r="O376" s="63"/>
    </row>
    <row r="377" spans="1:15" ht="15">
      <c r="A377" s="418"/>
      <c r="B377" s="419"/>
      <c r="C377" s="56" t="s">
        <v>174</v>
      </c>
      <c r="D377" s="46"/>
      <c r="E377" s="47"/>
      <c r="F377" s="48"/>
      <c r="G377" s="54">
        <v>12</v>
      </c>
      <c r="H377" s="47">
        <v>1</v>
      </c>
      <c r="I377" s="58">
        <f t="shared" si="41"/>
        <v>12</v>
      </c>
      <c r="J377" s="46"/>
      <c r="K377" s="47"/>
      <c r="L377" s="48"/>
      <c r="M377" s="417"/>
      <c r="N377" s="63"/>
      <c r="O377" s="63"/>
    </row>
    <row r="378" spans="1:15" ht="15" customHeight="1">
      <c r="A378" s="92" t="s">
        <v>467</v>
      </c>
      <c r="B378" s="39" t="s">
        <v>468</v>
      </c>
      <c r="C378" s="56" t="s">
        <v>469</v>
      </c>
      <c r="D378" s="46"/>
      <c r="E378" s="47"/>
      <c r="F378" s="48"/>
      <c r="G378" s="54">
        <v>12</v>
      </c>
      <c r="H378" s="47">
        <v>1</v>
      </c>
      <c r="I378" s="58">
        <f t="shared" si="41"/>
        <v>12</v>
      </c>
      <c r="J378" s="46"/>
      <c r="K378" s="47"/>
      <c r="L378" s="48"/>
      <c r="M378" s="417"/>
      <c r="N378" s="63"/>
      <c r="O378" s="63"/>
    </row>
    <row r="379" spans="1:15" ht="15">
      <c r="A379" s="92"/>
      <c r="B379" s="39"/>
      <c r="C379" s="56" t="s">
        <v>470</v>
      </c>
      <c r="D379" s="46"/>
      <c r="E379" s="47"/>
      <c r="F379" s="48"/>
      <c r="G379" s="54">
        <v>12</v>
      </c>
      <c r="H379" s="47">
        <v>1</v>
      </c>
      <c r="I379" s="58">
        <f t="shared" si="41"/>
        <v>12</v>
      </c>
      <c r="J379" s="46"/>
      <c r="K379" s="47"/>
      <c r="L379" s="48"/>
      <c r="M379" s="417"/>
      <c r="N379" s="63"/>
      <c r="O379" s="63"/>
    </row>
    <row r="380" spans="1:15" ht="15" customHeight="1">
      <c r="A380" s="92" t="s">
        <v>471</v>
      </c>
      <c r="B380" s="150" t="s">
        <v>472</v>
      </c>
      <c r="C380" s="56" t="s">
        <v>169</v>
      </c>
      <c r="D380" s="46"/>
      <c r="E380" s="47"/>
      <c r="F380" s="48"/>
      <c r="G380" s="54"/>
      <c r="H380" s="47"/>
      <c r="I380" s="48"/>
      <c r="J380" s="54">
        <v>18</v>
      </c>
      <c r="K380" s="47">
        <v>1</v>
      </c>
      <c r="L380" s="58">
        <f aca="true" t="shared" si="42" ref="L380:L384">J380*K380</f>
        <v>18</v>
      </c>
      <c r="M380" s="417"/>
      <c r="N380" s="63"/>
      <c r="O380" s="63"/>
    </row>
    <row r="381" spans="1:15" ht="15">
      <c r="A381" s="92"/>
      <c r="B381" s="150"/>
      <c r="C381" s="56" t="s">
        <v>151</v>
      </c>
      <c r="D381" s="46"/>
      <c r="E381" s="47"/>
      <c r="F381" s="48"/>
      <c r="G381" s="54"/>
      <c r="H381" s="47"/>
      <c r="I381" s="48"/>
      <c r="J381" s="54">
        <v>18</v>
      </c>
      <c r="K381" s="47">
        <v>1</v>
      </c>
      <c r="L381" s="58">
        <f t="shared" si="42"/>
        <v>18</v>
      </c>
      <c r="M381" s="417"/>
      <c r="N381" s="63"/>
      <c r="O381" s="63"/>
    </row>
    <row r="382" spans="1:15" ht="15">
      <c r="A382" s="92"/>
      <c r="B382" s="150"/>
      <c r="C382" s="56" t="s">
        <v>211</v>
      </c>
      <c r="D382" s="46"/>
      <c r="E382" s="47"/>
      <c r="F382" s="48"/>
      <c r="G382" s="54"/>
      <c r="H382" s="47"/>
      <c r="I382" s="48"/>
      <c r="J382" s="54">
        <v>18</v>
      </c>
      <c r="K382" s="47">
        <v>1</v>
      </c>
      <c r="L382" s="58">
        <f t="shared" si="42"/>
        <v>18</v>
      </c>
      <c r="M382" s="417"/>
      <c r="N382" s="63"/>
      <c r="O382" s="63"/>
    </row>
    <row r="383" spans="1:15" ht="15">
      <c r="A383" s="92"/>
      <c r="B383" s="150"/>
      <c r="C383" s="56" t="s">
        <v>146</v>
      </c>
      <c r="D383" s="46"/>
      <c r="E383" s="47"/>
      <c r="F383" s="48"/>
      <c r="G383" s="54"/>
      <c r="H383" s="47"/>
      <c r="I383" s="48"/>
      <c r="J383" s="54">
        <v>18</v>
      </c>
      <c r="K383" s="47">
        <v>1</v>
      </c>
      <c r="L383" s="58">
        <f t="shared" si="42"/>
        <v>18</v>
      </c>
      <c r="M383" s="417"/>
      <c r="N383" s="63"/>
      <c r="O383" s="63"/>
    </row>
    <row r="384" spans="1:15" ht="15">
      <c r="A384" s="92"/>
      <c r="B384" s="150"/>
      <c r="C384" s="56" t="s">
        <v>148</v>
      </c>
      <c r="D384" s="46"/>
      <c r="E384" s="47"/>
      <c r="F384" s="48"/>
      <c r="G384" s="54"/>
      <c r="H384" s="47"/>
      <c r="I384" s="48"/>
      <c r="J384" s="54">
        <v>18</v>
      </c>
      <c r="K384" s="47">
        <v>1</v>
      </c>
      <c r="L384" s="58">
        <f t="shared" si="42"/>
        <v>18</v>
      </c>
      <c r="M384" s="417"/>
      <c r="N384" s="63"/>
      <c r="O384" s="63"/>
    </row>
    <row r="385" spans="1:15" ht="21" customHeight="1">
      <c r="A385" s="244" t="s">
        <v>471</v>
      </c>
      <c r="B385" s="334" t="s">
        <v>473</v>
      </c>
      <c r="C385" s="56" t="s">
        <v>76</v>
      </c>
      <c r="D385" s="46">
        <v>4</v>
      </c>
      <c r="E385" s="47">
        <v>4</v>
      </c>
      <c r="F385" s="58">
        <f aca="true" t="shared" si="43" ref="F385:F386">D385*E385</f>
        <v>16</v>
      </c>
      <c r="G385" s="54"/>
      <c r="H385" s="47"/>
      <c r="I385" s="48"/>
      <c r="J385" s="46"/>
      <c r="K385" s="47"/>
      <c r="L385" s="48"/>
      <c r="M385" s="417"/>
      <c r="N385" s="63"/>
      <c r="O385" s="63"/>
    </row>
    <row r="386" spans="1:15" ht="21" customHeight="1">
      <c r="A386" s="244"/>
      <c r="B386" s="334"/>
      <c r="C386" s="422" t="s">
        <v>474</v>
      </c>
      <c r="D386" s="70">
        <v>6</v>
      </c>
      <c r="E386" s="239">
        <v>5</v>
      </c>
      <c r="F386" s="238">
        <f t="shared" si="43"/>
        <v>30</v>
      </c>
      <c r="G386" s="239"/>
      <c r="H386" s="239"/>
      <c r="I386" s="71"/>
      <c r="J386" s="70"/>
      <c r="K386" s="239"/>
      <c r="L386" s="71"/>
      <c r="M386" s="417"/>
      <c r="N386" s="63"/>
      <c r="O386" s="63"/>
    </row>
    <row r="387" spans="1:15" ht="13.5" customHeight="1">
      <c r="A387" s="423" t="s">
        <v>475</v>
      </c>
      <c r="B387" s="424" t="s">
        <v>476</v>
      </c>
      <c r="C387" s="337"/>
      <c r="D387" s="337"/>
      <c r="E387" s="337"/>
      <c r="F387" s="337"/>
      <c r="G387" s="337"/>
      <c r="H387" s="337"/>
      <c r="I387" s="337"/>
      <c r="J387" s="337"/>
      <c r="K387" s="337"/>
      <c r="L387" s="337"/>
      <c r="M387" s="417"/>
      <c r="N387" s="63"/>
      <c r="O387" s="63"/>
    </row>
    <row r="388" spans="1:15" ht="15" customHeight="1">
      <c r="A388" s="349" t="s">
        <v>477</v>
      </c>
      <c r="B388" s="137" t="s">
        <v>478</v>
      </c>
      <c r="C388" s="149" t="s">
        <v>479</v>
      </c>
      <c r="D388" s="46">
        <v>6</v>
      </c>
      <c r="E388" s="47">
        <v>4</v>
      </c>
      <c r="F388" s="58">
        <f aca="true" t="shared" si="44" ref="F388:F389">D388*E388</f>
        <v>24</v>
      </c>
      <c r="G388" s="54"/>
      <c r="H388" s="47"/>
      <c r="I388" s="97"/>
      <c r="J388" s="46"/>
      <c r="K388" s="47"/>
      <c r="L388" s="48"/>
      <c r="M388" s="417"/>
      <c r="N388" s="63"/>
      <c r="O388" s="63"/>
    </row>
    <row r="389" spans="1:15" ht="15">
      <c r="A389" s="349"/>
      <c r="B389" s="137"/>
      <c r="C389" s="149" t="s">
        <v>76</v>
      </c>
      <c r="D389" s="46">
        <v>6</v>
      </c>
      <c r="E389" s="47">
        <v>4</v>
      </c>
      <c r="F389" s="58">
        <f t="shared" si="44"/>
        <v>24</v>
      </c>
      <c r="G389" s="54"/>
      <c r="H389" s="47"/>
      <c r="I389" s="97"/>
      <c r="J389" s="46"/>
      <c r="K389" s="47"/>
      <c r="L389" s="48"/>
      <c r="M389" s="417"/>
      <c r="N389" s="63"/>
      <c r="O389" s="63"/>
    </row>
    <row r="390" spans="1:15" ht="47.25" customHeight="1">
      <c r="A390" s="349" t="s">
        <v>480</v>
      </c>
      <c r="B390" s="425" t="s">
        <v>481</v>
      </c>
      <c r="C390" s="422" t="s">
        <v>169</v>
      </c>
      <c r="D390" s="70"/>
      <c r="E390" s="239"/>
      <c r="F390" s="71"/>
      <c r="G390" s="265"/>
      <c r="H390" s="239"/>
      <c r="I390" s="426"/>
      <c r="J390" s="70">
        <v>6</v>
      </c>
      <c r="K390" s="239">
        <v>1</v>
      </c>
      <c r="L390" s="238">
        <f>J390*K390</f>
        <v>6</v>
      </c>
      <c r="M390" s="417"/>
      <c r="N390" s="63"/>
      <c r="O390" s="63"/>
    </row>
    <row r="391" spans="1:16" ht="15.75">
      <c r="A391" s="427"/>
      <c r="B391" s="73" t="s">
        <v>482</v>
      </c>
      <c r="C391" s="74"/>
      <c r="D391" s="75">
        <f>SUM(D347:D390)</f>
        <v>31</v>
      </c>
      <c r="E391" s="76">
        <v>7</v>
      </c>
      <c r="F391" s="77">
        <f>SUM(F347:F390)</f>
        <v>128</v>
      </c>
      <c r="G391" s="75">
        <f>SUM(G347:G390)</f>
        <v>164</v>
      </c>
      <c r="H391" s="76">
        <f>SUM(H347:H390)</f>
        <v>17</v>
      </c>
      <c r="I391" s="77">
        <f>SUM(I347:I390)</f>
        <v>164</v>
      </c>
      <c r="J391" s="75">
        <f>SUM(J347:J390)</f>
        <v>144</v>
      </c>
      <c r="K391" s="76">
        <f>SUM(K347:K390)</f>
        <v>18</v>
      </c>
      <c r="L391" s="77">
        <f>SUM(L347:L390)</f>
        <v>144</v>
      </c>
      <c r="M391" s="78">
        <f>E391</f>
        <v>7</v>
      </c>
      <c r="N391" s="79">
        <f>H391</f>
        <v>17</v>
      </c>
      <c r="O391" s="80">
        <f>K391</f>
        <v>18</v>
      </c>
      <c r="P391" s="81">
        <f>D391</f>
        <v>31</v>
      </c>
    </row>
    <row r="392" spans="1:15" ht="15.75">
      <c r="A392" s="82"/>
      <c r="B392" s="83"/>
      <c r="C392" s="84"/>
      <c r="D392" s="85"/>
      <c r="E392" s="86"/>
      <c r="F392" s="87"/>
      <c r="G392" s="85"/>
      <c r="H392" s="88"/>
      <c r="I392" s="89"/>
      <c r="J392" s="85"/>
      <c r="K392" s="86"/>
      <c r="L392" s="87"/>
      <c r="M392" s="417"/>
      <c r="N392" s="63"/>
      <c r="O392" s="63"/>
    </row>
    <row r="393" spans="1:13" ht="25.5" customHeight="1">
      <c r="A393" s="38" t="s">
        <v>483</v>
      </c>
      <c r="B393" s="156" t="s">
        <v>484</v>
      </c>
      <c r="C393" s="428"/>
      <c r="D393" s="428"/>
      <c r="E393" s="428"/>
      <c r="F393" s="428"/>
      <c r="G393" s="428"/>
      <c r="H393" s="428"/>
      <c r="I393" s="428"/>
      <c r="J393" s="428"/>
      <c r="K393" s="428"/>
      <c r="L393" s="428"/>
      <c r="M393" s="25"/>
    </row>
    <row r="394" spans="1:12" ht="21" customHeight="1">
      <c r="A394" s="92" t="s">
        <v>485</v>
      </c>
      <c r="B394" s="168" t="s">
        <v>486</v>
      </c>
      <c r="C394" s="429" t="s">
        <v>169</v>
      </c>
      <c r="D394" s="430"/>
      <c r="E394" s="431"/>
      <c r="F394" s="432"/>
      <c r="G394" s="433"/>
      <c r="H394" s="431"/>
      <c r="I394" s="434"/>
      <c r="J394" s="435">
        <v>6</v>
      </c>
      <c r="K394" s="436">
        <v>1</v>
      </c>
      <c r="L394" s="58">
        <f aca="true" t="shared" si="45" ref="L394:L395">J394*K394</f>
        <v>6</v>
      </c>
    </row>
    <row r="395" spans="1:12" ht="21" customHeight="1">
      <c r="A395" s="92"/>
      <c r="B395" s="168"/>
      <c r="C395" s="437" t="s">
        <v>386</v>
      </c>
      <c r="D395" s="438"/>
      <c r="E395" s="439"/>
      <c r="F395" s="440"/>
      <c r="G395" s="441"/>
      <c r="H395" s="439"/>
      <c r="I395" s="442"/>
      <c r="J395" s="443">
        <v>6</v>
      </c>
      <c r="K395" s="444">
        <v>1</v>
      </c>
      <c r="L395" s="58">
        <f t="shared" si="45"/>
        <v>6</v>
      </c>
    </row>
    <row r="396" spans="1:13" ht="21.75" customHeight="1">
      <c r="A396" s="92" t="s">
        <v>487</v>
      </c>
      <c r="B396" s="150" t="s">
        <v>488</v>
      </c>
      <c r="C396" s="437" t="s">
        <v>169</v>
      </c>
      <c r="D396" s="438"/>
      <c r="E396" s="439"/>
      <c r="F396" s="440"/>
      <c r="G396" s="445">
        <v>6</v>
      </c>
      <c r="H396" s="444">
        <v>1</v>
      </c>
      <c r="I396" s="58">
        <f aca="true" t="shared" si="46" ref="I396:I405">G396*H396</f>
        <v>6</v>
      </c>
      <c r="J396" s="54"/>
      <c r="K396" s="47"/>
      <c r="L396" s="48"/>
      <c r="M396" s="25"/>
    </row>
    <row r="397" spans="1:13" ht="21" customHeight="1">
      <c r="A397" s="92"/>
      <c r="B397" s="150"/>
      <c r="C397" s="437" t="s">
        <v>151</v>
      </c>
      <c r="D397" s="438"/>
      <c r="E397" s="439"/>
      <c r="F397" s="440"/>
      <c r="G397" s="445">
        <v>6</v>
      </c>
      <c r="H397" s="444">
        <v>1</v>
      </c>
      <c r="I397" s="58">
        <f t="shared" si="46"/>
        <v>6</v>
      </c>
      <c r="J397" s="54"/>
      <c r="K397" s="47"/>
      <c r="L397" s="48"/>
      <c r="M397" s="25"/>
    </row>
    <row r="398" spans="1:13" ht="21" customHeight="1">
      <c r="A398" s="92"/>
      <c r="B398" s="150"/>
      <c r="C398" s="437" t="s">
        <v>87</v>
      </c>
      <c r="D398" s="438"/>
      <c r="E398" s="439"/>
      <c r="F398" s="440"/>
      <c r="G398" s="445">
        <v>6</v>
      </c>
      <c r="H398" s="444">
        <v>1</v>
      </c>
      <c r="I398" s="58">
        <f t="shared" si="46"/>
        <v>6</v>
      </c>
      <c r="J398" s="54"/>
      <c r="K398" s="47"/>
      <c r="L398" s="48"/>
      <c r="M398" s="25"/>
    </row>
    <row r="399" spans="1:13" ht="21" customHeight="1">
      <c r="A399" s="92"/>
      <c r="B399" s="150"/>
      <c r="C399" s="437" t="s">
        <v>489</v>
      </c>
      <c r="D399" s="438"/>
      <c r="E399" s="439"/>
      <c r="F399" s="440"/>
      <c r="G399" s="445">
        <v>6</v>
      </c>
      <c r="H399" s="444">
        <v>1</v>
      </c>
      <c r="I399" s="58">
        <f t="shared" si="46"/>
        <v>6</v>
      </c>
      <c r="J399" s="54"/>
      <c r="K399" s="47"/>
      <c r="L399" s="48"/>
      <c r="M399" s="25"/>
    </row>
    <row r="400" spans="1:13" ht="21" customHeight="1">
      <c r="A400" s="92" t="s">
        <v>490</v>
      </c>
      <c r="B400" s="150" t="s">
        <v>491</v>
      </c>
      <c r="C400" s="437" t="s">
        <v>170</v>
      </c>
      <c r="D400" s="446"/>
      <c r="E400" s="439"/>
      <c r="F400" s="446"/>
      <c r="G400" s="445">
        <v>6</v>
      </c>
      <c r="H400" s="444">
        <v>1</v>
      </c>
      <c r="I400" s="58">
        <f t="shared" si="46"/>
        <v>6</v>
      </c>
      <c r="J400" s="54"/>
      <c r="K400" s="47"/>
      <c r="L400" s="48"/>
      <c r="M400" s="25"/>
    </row>
    <row r="401" spans="1:13" ht="21" customHeight="1">
      <c r="A401" s="92"/>
      <c r="B401" s="150"/>
      <c r="C401" s="437" t="s">
        <v>489</v>
      </c>
      <c r="D401" s="438"/>
      <c r="E401" s="439"/>
      <c r="F401" s="440"/>
      <c r="G401" s="445">
        <v>6</v>
      </c>
      <c r="H401" s="444">
        <v>1</v>
      </c>
      <c r="I401" s="58">
        <f t="shared" si="46"/>
        <v>6</v>
      </c>
      <c r="J401" s="54"/>
      <c r="K401" s="47"/>
      <c r="L401" s="48"/>
      <c r="M401" s="25"/>
    </row>
    <row r="402" spans="1:13" ht="21" customHeight="1">
      <c r="A402" s="92"/>
      <c r="B402" s="150"/>
      <c r="C402" s="437" t="s">
        <v>94</v>
      </c>
      <c r="D402" s="438"/>
      <c r="E402" s="439"/>
      <c r="F402" s="440"/>
      <c r="G402" s="445">
        <v>6</v>
      </c>
      <c r="H402" s="444">
        <v>1</v>
      </c>
      <c r="I402" s="58">
        <f t="shared" si="46"/>
        <v>6</v>
      </c>
      <c r="J402" s="54"/>
      <c r="K402" s="47"/>
      <c r="L402" s="48"/>
      <c r="M402" s="25"/>
    </row>
    <row r="403" spans="1:14" ht="33" customHeight="1">
      <c r="A403" s="92" t="s">
        <v>492</v>
      </c>
      <c r="B403" s="150" t="s">
        <v>493</v>
      </c>
      <c r="C403" s="447" t="s">
        <v>331</v>
      </c>
      <c r="D403" s="438"/>
      <c r="E403" s="439"/>
      <c r="F403" s="440"/>
      <c r="G403" s="445">
        <v>6</v>
      </c>
      <c r="H403" s="444">
        <v>1</v>
      </c>
      <c r="I403" s="58">
        <f t="shared" si="46"/>
        <v>6</v>
      </c>
      <c r="J403" s="54"/>
      <c r="K403" s="47"/>
      <c r="L403" s="48"/>
      <c r="M403" s="25"/>
      <c r="N403" s="62"/>
    </row>
    <row r="404" spans="1:13" ht="39" customHeight="1">
      <c r="A404" s="92"/>
      <c r="B404" s="150"/>
      <c r="C404" s="447" t="s">
        <v>494</v>
      </c>
      <c r="D404" s="438"/>
      <c r="E404" s="439"/>
      <c r="F404" s="440"/>
      <c r="G404" s="445">
        <v>6</v>
      </c>
      <c r="H404" s="444">
        <v>1</v>
      </c>
      <c r="I404" s="58">
        <f t="shared" si="46"/>
        <v>6</v>
      </c>
      <c r="J404" s="54"/>
      <c r="K404" s="47"/>
      <c r="L404" s="48"/>
      <c r="M404" s="25"/>
    </row>
    <row r="405" spans="1:12" ht="33" customHeight="1">
      <c r="A405" s="244" t="s">
        <v>495</v>
      </c>
      <c r="B405" s="245" t="s">
        <v>496</v>
      </c>
      <c r="C405" s="448" t="s">
        <v>170</v>
      </c>
      <c r="D405" s="449"/>
      <c r="E405" s="450"/>
      <c r="F405" s="451"/>
      <c r="G405" s="452">
        <v>6</v>
      </c>
      <c r="H405" s="450">
        <v>1</v>
      </c>
      <c r="I405" s="238">
        <f t="shared" si="46"/>
        <v>6</v>
      </c>
      <c r="J405" s="265"/>
      <c r="K405" s="239"/>
      <c r="L405" s="71"/>
    </row>
    <row r="406" spans="1:16" ht="15.75">
      <c r="A406" s="82"/>
      <c r="B406" s="152" t="s">
        <v>77</v>
      </c>
      <c r="C406" s="74"/>
      <c r="D406" s="75">
        <f>SUM(D394:D405)</f>
        <v>0</v>
      </c>
      <c r="E406" s="76">
        <f>SUM(E394:E405)</f>
        <v>0</v>
      </c>
      <c r="F406" s="77">
        <f>SUM(F394:F405)</f>
        <v>0</v>
      </c>
      <c r="G406" s="75">
        <f>SUM(G394:G405)</f>
        <v>60</v>
      </c>
      <c r="H406" s="76">
        <f>SUM(H394:H405)</f>
        <v>10</v>
      </c>
      <c r="I406" s="77">
        <f>SUM(I394:I405)</f>
        <v>60</v>
      </c>
      <c r="J406" s="75">
        <f>SUM(J394:J405)</f>
        <v>12</v>
      </c>
      <c r="K406" s="76">
        <f>SUM(K394:K405)</f>
        <v>2</v>
      </c>
      <c r="L406" s="77">
        <f>SUM(L394:L405)</f>
        <v>12</v>
      </c>
      <c r="M406" s="78">
        <f>E406</f>
        <v>0</v>
      </c>
      <c r="N406" s="79">
        <f>H406</f>
        <v>10</v>
      </c>
      <c r="O406" s="80">
        <f>K406</f>
        <v>2</v>
      </c>
      <c r="P406" s="81">
        <f>D406</f>
        <v>0</v>
      </c>
    </row>
    <row r="407" spans="1:12" ht="18.75" customHeight="1">
      <c r="A407" s="82"/>
      <c r="B407" s="83"/>
      <c r="C407" s="84"/>
      <c r="D407" s="85"/>
      <c r="E407" s="86"/>
      <c r="F407" s="87"/>
      <c r="G407" s="85"/>
      <c r="H407" s="88"/>
      <c r="I407" s="89"/>
      <c r="J407" s="85"/>
      <c r="K407" s="86"/>
      <c r="L407" s="87"/>
    </row>
    <row r="408" spans="1:12" ht="30" customHeight="1">
      <c r="A408" s="35" t="s">
        <v>497</v>
      </c>
      <c r="B408" s="36" t="s">
        <v>498</v>
      </c>
      <c r="C408" s="453"/>
      <c r="D408" s="454"/>
      <c r="E408" s="455"/>
      <c r="F408" s="456"/>
      <c r="G408" s="457"/>
      <c r="H408" s="458"/>
      <c r="I408" s="459"/>
      <c r="J408" s="457"/>
      <c r="K408" s="455"/>
      <c r="L408" s="456"/>
    </row>
    <row r="409" spans="1:13" ht="21.75" customHeight="1">
      <c r="A409" s="136" t="s">
        <v>499</v>
      </c>
      <c r="B409" s="128" t="s">
        <v>500</v>
      </c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25"/>
    </row>
    <row r="410" spans="1:12" ht="33" customHeight="1">
      <c r="A410" s="136" t="s">
        <v>501</v>
      </c>
      <c r="B410" s="150" t="s">
        <v>502</v>
      </c>
      <c r="C410" s="187" t="s">
        <v>76</v>
      </c>
      <c r="D410" s="50">
        <v>2</v>
      </c>
      <c r="E410" s="51">
        <v>4</v>
      </c>
      <c r="F410" s="58">
        <f aca="true" t="shared" si="47" ref="F410:F412">D410*E410</f>
        <v>8</v>
      </c>
      <c r="G410" s="53"/>
      <c r="H410" s="51"/>
      <c r="I410" s="58"/>
      <c r="J410" s="50"/>
      <c r="K410" s="51"/>
      <c r="L410" s="58"/>
    </row>
    <row r="411" spans="1:12" ht="30" customHeight="1">
      <c r="A411" s="136" t="s">
        <v>503</v>
      </c>
      <c r="B411" s="150" t="s">
        <v>504</v>
      </c>
      <c r="C411" s="187" t="s">
        <v>505</v>
      </c>
      <c r="D411" s="50">
        <v>2</v>
      </c>
      <c r="E411" s="51">
        <v>3</v>
      </c>
      <c r="F411" s="58">
        <f t="shared" si="47"/>
        <v>6</v>
      </c>
      <c r="G411" s="53"/>
      <c r="H411" s="51"/>
      <c r="I411" s="58"/>
      <c r="J411" s="50"/>
      <c r="K411" s="51"/>
      <c r="L411" s="58"/>
    </row>
    <row r="412" spans="1:12" ht="30">
      <c r="A412" s="460" t="s">
        <v>506</v>
      </c>
      <c r="B412" s="184" t="s">
        <v>507</v>
      </c>
      <c r="C412" s="461" t="s">
        <v>505</v>
      </c>
      <c r="D412" s="462">
        <v>1</v>
      </c>
      <c r="E412" s="463">
        <v>3</v>
      </c>
      <c r="F412" s="58">
        <f t="shared" si="47"/>
        <v>3</v>
      </c>
      <c r="G412" s="464"/>
      <c r="H412" s="463"/>
      <c r="I412" s="421"/>
      <c r="J412" s="462"/>
      <c r="K412" s="463"/>
      <c r="L412" s="421"/>
    </row>
    <row r="413" spans="1:13" ht="15.75" customHeight="1">
      <c r="A413" s="92" t="s">
        <v>508</v>
      </c>
      <c r="B413" s="150" t="s">
        <v>509</v>
      </c>
      <c r="C413" s="187" t="s">
        <v>510</v>
      </c>
      <c r="D413" s="50"/>
      <c r="E413" s="51"/>
      <c r="F413" s="58"/>
      <c r="G413" s="53"/>
      <c r="H413" s="51"/>
      <c r="I413" s="58"/>
      <c r="J413" s="50">
        <v>6</v>
      </c>
      <c r="K413" s="51">
        <v>1</v>
      </c>
      <c r="L413" s="58">
        <f aca="true" t="shared" si="48" ref="L413:L416">J413*K413</f>
        <v>6</v>
      </c>
      <c r="M413" s="25"/>
    </row>
    <row r="414" spans="1:13" ht="15">
      <c r="A414" s="92"/>
      <c r="B414" s="150"/>
      <c r="C414" s="187" t="s">
        <v>144</v>
      </c>
      <c r="D414" s="50"/>
      <c r="E414" s="51"/>
      <c r="F414" s="58"/>
      <c r="G414" s="53"/>
      <c r="H414" s="51"/>
      <c r="I414" s="58"/>
      <c r="J414" s="50">
        <v>6</v>
      </c>
      <c r="K414" s="51">
        <v>1</v>
      </c>
      <c r="L414" s="58">
        <f t="shared" si="48"/>
        <v>6</v>
      </c>
      <c r="M414" s="25"/>
    </row>
    <row r="415" spans="1:13" ht="15">
      <c r="A415" s="92"/>
      <c r="B415" s="150"/>
      <c r="C415" s="187" t="s">
        <v>146</v>
      </c>
      <c r="D415" s="50"/>
      <c r="E415" s="51"/>
      <c r="F415" s="58"/>
      <c r="G415" s="53"/>
      <c r="H415" s="51"/>
      <c r="I415" s="58"/>
      <c r="J415" s="50">
        <v>6</v>
      </c>
      <c r="K415" s="51">
        <v>1</v>
      </c>
      <c r="L415" s="58">
        <f t="shared" si="48"/>
        <v>6</v>
      </c>
      <c r="M415" s="25"/>
    </row>
    <row r="416" spans="1:13" ht="20.25" customHeight="1">
      <c r="A416" s="92"/>
      <c r="B416" s="150"/>
      <c r="C416" s="187" t="s">
        <v>174</v>
      </c>
      <c r="D416" s="50"/>
      <c r="E416" s="51"/>
      <c r="F416" s="58"/>
      <c r="G416" s="53"/>
      <c r="H416" s="51"/>
      <c r="I416" s="58"/>
      <c r="J416" s="50">
        <v>6</v>
      </c>
      <c r="K416" s="51">
        <v>1</v>
      </c>
      <c r="L416" s="58">
        <f t="shared" si="48"/>
        <v>6</v>
      </c>
      <c r="M416" s="25"/>
    </row>
    <row r="417" spans="1:13" ht="15" customHeight="1">
      <c r="A417" s="173" t="s">
        <v>511</v>
      </c>
      <c r="B417" s="184" t="s">
        <v>512</v>
      </c>
      <c r="C417" s="187" t="s">
        <v>323</v>
      </c>
      <c r="D417" s="50"/>
      <c r="E417" s="51"/>
      <c r="F417" s="58"/>
      <c r="G417" s="53">
        <v>18</v>
      </c>
      <c r="H417" s="51">
        <v>1</v>
      </c>
      <c r="I417" s="58">
        <f aca="true" t="shared" si="49" ref="I417:I419">G417*H417</f>
        <v>18</v>
      </c>
      <c r="J417" s="50"/>
      <c r="K417" s="51"/>
      <c r="L417" s="58"/>
      <c r="M417" s="25"/>
    </row>
    <row r="418" spans="1:13" ht="15">
      <c r="A418" s="173"/>
      <c r="B418" s="184"/>
      <c r="C418" s="187" t="s">
        <v>513</v>
      </c>
      <c r="D418" s="50"/>
      <c r="E418" s="51"/>
      <c r="F418" s="58"/>
      <c r="G418" s="53">
        <v>18</v>
      </c>
      <c r="H418" s="51">
        <v>1</v>
      </c>
      <c r="I418" s="58">
        <f t="shared" si="49"/>
        <v>18</v>
      </c>
      <c r="J418" s="50"/>
      <c r="K418" s="51"/>
      <c r="L418" s="58"/>
      <c r="M418" s="25"/>
    </row>
    <row r="419" spans="1:13" ht="15.75">
      <c r="A419" s="173"/>
      <c r="B419" s="184"/>
      <c r="C419" s="465" t="s">
        <v>172</v>
      </c>
      <c r="D419" s="466"/>
      <c r="E419" s="467"/>
      <c r="F419" s="468"/>
      <c r="G419" s="469">
        <v>18</v>
      </c>
      <c r="H419" s="467">
        <v>1</v>
      </c>
      <c r="I419" s="58">
        <f t="shared" si="49"/>
        <v>18</v>
      </c>
      <c r="J419" s="466"/>
      <c r="K419" s="467"/>
      <c r="L419" s="238"/>
      <c r="M419" s="25"/>
    </row>
    <row r="420" spans="1:12" ht="16.5" customHeight="1">
      <c r="A420" s="470" t="s">
        <v>514</v>
      </c>
      <c r="B420" s="424" t="s">
        <v>515</v>
      </c>
      <c r="C420" s="471"/>
      <c r="D420" s="471"/>
      <c r="E420" s="471"/>
      <c r="F420" s="471"/>
      <c r="G420" s="471"/>
      <c r="H420" s="471"/>
      <c r="I420" s="471"/>
      <c r="J420" s="471"/>
      <c r="K420" s="471"/>
      <c r="L420" s="471"/>
    </row>
    <row r="421" spans="1:12" ht="38.25" customHeight="1">
      <c r="A421" s="136" t="s">
        <v>516</v>
      </c>
      <c r="B421" s="472" t="s">
        <v>517</v>
      </c>
      <c r="C421" s="187" t="s">
        <v>479</v>
      </c>
      <c r="D421" s="53">
        <v>2</v>
      </c>
      <c r="E421" s="51">
        <v>4</v>
      </c>
      <c r="F421" s="58">
        <f>D421*E421</f>
        <v>8</v>
      </c>
      <c r="G421" s="53"/>
      <c r="H421" s="51"/>
      <c r="I421" s="58"/>
      <c r="J421" s="50"/>
      <c r="K421" s="51"/>
      <c r="L421" s="58"/>
    </row>
    <row r="422" spans="1:12" ht="18.75" customHeight="1">
      <c r="A422" s="136" t="s">
        <v>518</v>
      </c>
      <c r="B422" s="150" t="s">
        <v>519</v>
      </c>
      <c r="C422" s="187" t="s">
        <v>169</v>
      </c>
      <c r="D422" s="53"/>
      <c r="E422" s="51"/>
      <c r="F422" s="187"/>
      <c r="G422" s="53"/>
      <c r="H422" s="51"/>
      <c r="I422" s="58"/>
      <c r="J422" s="50">
        <v>5</v>
      </c>
      <c r="K422" s="51">
        <v>1</v>
      </c>
      <c r="L422" s="58">
        <f aca="true" t="shared" si="50" ref="L422:L423">J422*K422</f>
        <v>5</v>
      </c>
    </row>
    <row r="423" spans="1:12" ht="18.75" customHeight="1">
      <c r="A423" s="136"/>
      <c r="B423" s="150"/>
      <c r="C423" s="187" t="s">
        <v>146</v>
      </c>
      <c r="D423" s="53"/>
      <c r="E423" s="51"/>
      <c r="F423" s="58"/>
      <c r="G423" s="53"/>
      <c r="H423" s="51"/>
      <c r="I423" s="58"/>
      <c r="J423" s="50">
        <v>5</v>
      </c>
      <c r="K423" s="51">
        <v>1</v>
      </c>
      <c r="L423" s="58">
        <f t="shared" si="50"/>
        <v>5</v>
      </c>
    </row>
    <row r="424" spans="1:13" ht="21.75" customHeight="1">
      <c r="A424" s="473" t="s">
        <v>520</v>
      </c>
      <c r="B424" s="273" t="s">
        <v>521</v>
      </c>
      <c r="C424" s="187" t="s">
        <v>168</v>
      </c>
      <c r="D424" s="469"/>
      <c r="E424" s="467"/>
      <c r="F424" s="468"/>
      <c r="G424" s="469">
        <v>6</v>
      </c>
      <c r="H424" s="467">
        <v>1</v>
      </c>
      <c r="I424" s="58">
        <f aca="true" t="shared" si="51" ref="I424:I425">G424*H424</f>
        <v>6</v>
      </c>
      <c r="J424" s="466"/>
      <c r="K424" s="467"/>
      <c r="L424" s="468"/>
      <c r="M424" s="25"/>
    </row>
    <row r="425" spans="1:13" ht="21.75" customHeight="1">
      <c r="A425" s="473"/>
      <c r="B425" s="273"/>
      <c r="C425" s="474" t="s">
        <v>148</v>
      </c>
      <c r="D425" s="67"/>
      <c r="E425" s="475"/>
      <c r="F425" s="238"/>
      <c r="G425" s="67">
        <v>6</v>
      </c>
      <c r="H425" s="475">
        <v>1</v>
      </c>
      <c r="I425" s="58">
        <f t="shared" si="51"/>
        <v>6</v>
      </c>
      <c r="J425" s="476"/>
      <c r="K425" s="475"/>
      <c r="L425" s="238"/>
      <c r="M425" s="25"/>
    </row>
    <row r="426" spans="1:13" ht="20.25" customHeight="1">
      <c r="A426" s="470" t="s">
        <v>522</v>
      </c>
      <c r="B426" s="477" t="s">
        <v>523</v>
      </c>
      <c r="C426" s="478"/>
      <c r="D426" s="478"/>
      <c r="E426" s="478"/>
      <c r="F426" s="478"/>
      <c r="G426" s="478"/>
      <c r="H426" s="478"/>
      <c r="I426" s="478"/>
      <c r="J426" s="478"/>
      <c r="K426" s="478"/>
      <c r="L426" s="478"/>
      <c r="M426" s="25"/>
    </row>
    <row r="427" spans="1:13" ht="33" customHeight="1">
      <c r="A427" s="136" t="s">
        <v>524</v>
      </c>
      <c r="B427" s="150" t="s">
        <v>525</v>
      </c>
      <c r="C427" s="375" t="s">
        <v>526</v>
      </c>
      <c r="D427" s="53">
        <v>15</v>
      </c>
      <c r="E427" s="51">
        <v>5</v>
      </c>
      <c r="F427" s="58">
        <f>D427*E427</f>
        <v>75</v>
      </c>
      <c r="G427" s="479"/>
      <c r="H427" s="191"/>
      <c r="I427" s="192"/>
      <c r="J427" s="479"/>
      <c r="K427" s="191"/>
      <c r="L427" s="192"/>
      <c r="M427" s="25"/>
    </row>
    <row r="428" spans="1:13" ht="24" customHeight="1">
      <c r="A428" s="136" t="s">
        <v>527</v>
      </c>
      <c r="B428" s="480" t="s">
        <v>528</v>
      </c>
      <c r="C428" s="375" t="s">
        <v>529</v>
      </c>
      <c r="D428" s="53"/>
      <c r="E428" s="51"/>
      <c r="F428" s="58"/>
      <c r="G428" s="53">
        <v>15</v>
      </c>
      <c r="H428" s="51">
        <v>1</v>
      </c>
      <c r="I428" s="58">
        <f aca="true" t="shared" si="52" ref="I428:I431">G428*H428</f>
        <v>15</v>
      </c>
      <c r="J428" s="479"/>
      <c r="K428" s="191"/>
      <c r="L428" s="192"/>
      <c r="M428" s="25"/>
    </row>
    <row r="429" spans="1:13" ht="20.25" customHeight="1">
      <c r="A429" s="136"/>
      <c r="B429" s="480"/>
      <c r="C429" s="375" t="s">
        <v>309</v>
      </c>
      <c r="D429" s="53"/>
      <c r="E429" s="51"/>
      <c r="F429" s="58"/>
      <c r="G429" s="53">
        <v>15</v>
      </c>
      <c r="H429" s="51">
        <v>1</v>
      </c>
      <c r="I429" s="58">
        <f t="shared" si="52"/>
        <v>15</v>
      </c>
      <c r="J429" s="53"/>
      <c r="K429" s="51"/>
      <c r="L429" s="58"/>
      <c r="M429" s="25"/>
    </row>
    <row r="430" spans="1:13" ht="24" customHeight="1">
      <c r="A430" s="136" t="s">
        <v>530</v>
      </c>
      <c r="B430" s="480" t="s">
        <v>531</v>
      </c>
      <c r="C430" s="375" t="s">
        <v>513</v>
      </c>
      <c r="D430" s="53"/>
      <c r="E430" s="51"/>
      <c r="F430" s="58"/>
      <c r="G430" s="53">
        <v>15</v>
      </c>
      <c r="H430" s="51">
        <v>1</v>
      </c>
      <c r="I430" s="58">
        <f t="shared" si="52"/>
        <v>15</v>
      </c>
      <c r="J430" s="53"/>
      <c r="K430" s="51"/>
      <c r="L430" s="58"/>
      <c r="M430" s="25"/>
    </row>
    <row r="431" spans="1:13" ht="18.75" customHeight="1">
      <c r="A431" s="136"/>
      <c r="B431" s="480"/>
      <c r="C431" s="375" t="s">
        <v>148</v>
      </c>
      <c r="D431" s="53"/>
      <c r="E431" s="51"/>
      <c r="F431" s="58"/>
      <c r="G431" s="53">
        <v>15</v>
      </c>
      <c r="H431" s="51">
        <v>1</v>
      </c>
      <c r="I431" s="58">
        <f t="shared" si="52"/>
        <v>15</v>
      </c>
      <c r="J431" s="53"/>
      <c r="K431" s="51"/>
      <c r="L431" s="58"/>
      <c r="M431" s="25"/>
    </row>
    <row r="432" spans="1:13" ht="20.25" customHeight="1">
      <c r="A432" s="151" t="s">
        <v>532</v>
      </c>
      <c r="B432" s="334" t="s">
        <v>533</v>
      </c>
      <c r="C432" s="375" t="s">
        <v>169</v>
      </c>
      <c r="D432" s="469"/>
      <c r="E432" s="467"/>
      <c r="F432" s="468"/>
      <c r="G432" s="469"/>
      <c r="H432" s="467"/>
      <c r="I432" s="468"/>
      <c r="J432" s="469">
        <v>15</v>
      </c>
      <c r="K432" s="467">
        <v>1</v>
      </c>
      <c r="L432" s="58">
        <f aca="true" t="shared" si="53" ref="L432:L435">J432*K432</f>
        <v>15</v>
      </c>
      <c r="M432" s="25"/>
    </row>
    <row r="433" spans="1:13" ht="15.75" customHeight="1">
      <c r="A433" s="151"/>
      <c r="B433" s="334"/>
      <c r="C433" s="375" t="s">
        <v>534</v>
      </c>
      <c r="D433" s="469"/>
      <c r="E433" s="467"/>
      <c r="F433" s="468"/>
      <c r="G433" s="469"/>
      <c r="H433" s="467"/>
      <c r="I433" s="468"/>
      <c r="J433" s="469">
        <v>15</v>
      </c>
      <c r="K433" s="467">
        <v>1</v>
      </c>
      <c r="L433" s="58">
        <f t="shared" si="53"/>
        <v>15</v>
      </c>
      <c r="M433" s="25"/>
    </row>
    <row r="434" spans="1:13" ht="12.75" customHeight="1">
      <c r="A434" s="151"/>
      <c r="B434" s="334"/>
      <c r="C434" s="375" t="s">
        <v>172</v>
      </c>
      <c r="D434" s="469"/>
      <c r="E434" s="467"/>
      <c r="F434" s="468"/>
      <c r="G434" s="469"/>
      <c r="H434" s="467"/>
      <c r="I434" s="468"/>
      <c r="J434" s="469">
        <v>15</v>
      </c>
      <c r="K434" s="467">
        <v>1</v>
      </c>
      <c r="L434" s="58">
        <f t="shared" si="53"/>
        <v>15</v>
      </c>
      <c r="M434" s="25"/>
    </row>
    <row r="435" spans="1:13" ht="13.5" customHeight="1">
      <c r="A435" s="151"/>
      <c r="B435" s="334"/>
      <c r="C435" s="481" t="s">
        <v>174</v>
      </c>
      <c r="D435" s="67"/>
      <c r="E435" s="475"/>
      <c r="F435" s="238"/>
      <c r="G435" s="67"/>
      <c r="H435" s="475"/>
      <c r="I435" s="238"/>
      <c r="J435" s="67">
        <v>15</v>
      </c>
      <c r="K435" s="475">
        <v>1</v>
      </c>
      <c r="L435" s="238">
        <f t="shared" si="53"/>
        <v>15</v>
      </c>
      <c r="M435" s="25"/>
    </row>
    <row r="436" spans="1:13" ht="17.25" customHeight="1">
      <c r="A436" s="482" t="s">
        <v>535</v>
      </c>
      <c r="B436" s="424" t="s">
        <v>536</v>
      </c>
      <c r="C436" s="471"/>
      <c r="D436" s="471"/>
      <c r="E436" s="471"/>
      <c r="F436" s="471"/>
      <c r="G436" s="471"/>
      <c r="H436" s="471"/>
      <c r="I436" s="471"/>
      <c r="J436" s="471"/>
      <c r="K436" s="471"/>
      <c r="L436" s="471"/>
      <c r="M436" s="25"/>
    </row>
    <row r="437" spans="1:13" ht="30.75" customHeight="1">
      <c r="A437" s="483" t="s">
        <v>537</v>
      </c>
      <c r="B437" s="150" t="s">
        <v>538</v>
      </c>
      <c r="C437" s="375" t="s">
        <v>539</v>
      </c>
      <c r="D437" s="50">
        <v>10</v>
      </c>
      <c r="E437" s="51">
        <v>3</v>
      </c>
      <c r="F437" s="58">
        <f>D437*E437</f>
        <v>30</v>
      </c>
      <c r="G437" s="53"/>
      <c r="H437" s="51"/>
      <c r="I437" s="58"/>
      <c r="J437" s="50"/>
      <c r="K437" s="51"/>
      <c r="L437" s="58"/>
      <c r="M437" s="25"/>
    </row>
    <row r="438" spans="1:13" ht="15.75" customHeight="1">
      <c r="A438" s="483" t="s">
        <v>540</v>
      </c>
      <c r="B438" s="150" t="s">
        <v>541</v>
      </c>
      <c r="C438" s="484" t="s">
        <v>169</v>
      </c>
      <c r="D438" s="466"/>
      <c r="E438" s="467"/>
      <c r="F438" s="485"/>
      <c r="G438" s="469">
        <v>6</v>
      </c>
      <c r="H438" s="467">
        <v>1</v>
      </c>
      <c r="I438" s="58">
        <f aca="true" t="shared" si="54" ref="I438:I441">G438*H438</f>
        <v>6</v>
      </c>
      <c r="J438" s="466"/>
      <c r="K438" s="467"/>
      <c r="L438" s="468"/>
      <c r="M438" s="25"/>
    </row>
    <row r="439" spans="1:13" ht="15">
      <c r="A439" s="483"/>
      <c r="B439" s="150"/>
      <c r="C439" s="484" t="s">
        <v>151</v>
      </c>
      <c r="D439" s="466"/>
      <c r="E439" s="467"/>
      <c r="F439" s="485"/>
      <c r="G439" s="469">
        <v>6</v>
      </c>
      <c r="H439" s="467">
        <v>1</v>
      </c>
      <c r="I439" s="58">
        <f t="shared" si="54"/>
        <v>6</v>
      </c>
      <c r="J439" s="466"/>
      <c r="K439" s="467"/>
      <c r="L439" s="468"/>
      <c r="M439" s="25"/>
    </row>
    <row r="440" spans="1:13" ht="15">
      <c r="A440" s="483"/>
      <c r="B440" s="150"/>
      <c r="C440" s="375" t="s">
        <v>174</v>
      </c>
      <c r="D440" s="466"/>
      <c r="E440" s="467"/>
      <c r="F440" s="485"/>
      <c r="G440" s="53">
        <v>6</v>
      </c>
      <c r="H440" s="51">
        <v>1</v>
      </c>
      <c r="I440" s="58">
        <f t="shared" si="54"/>
        <v>6</v>
      </c>
      <c r="J440" s="466"/>
      <c r="K440" s="467"/>
      <c r="L440" s="468"/>
      <c r="M440" s="25"/>
    </row>
    <row r="441" spans="1:13" ht="15">
      <c r="A441" s="483"/>
      <c r="B441" s="150"/>
      <c r="C441" s="486" t="s">
        <v>350</v>
      </c>
      <c r="D441" s="466"/>
      <c r="E441" s="467"/>
      <c r="F441" s="485"/>
      <c r="G441" s="487">
        <v>6</v>
      </c>
      <c r="H441" s="488">
        <v>1</v>
      </c>
      <c r="I441" s="58">
        <f t="shared" si="54"/>
        <v>6</v>
      </c>
      <c r="J441" s="466"/>
      <c r="K441" s="467"/>
      <c r="L441" s="468"/>
      <c r="M441" s="25"/>
    </row>
    <row r="442" spans="1:14" ht="30" customHeight="1">
      <c r="A442" s="489" t="s">
        <v>542</v>
      </c>
      <c r="B442" s="150" t="s">
        <v>543</v>
      </c>
      <c r="C442" s="484" t="s">
        <v>151</v>
      </c>
      <c r="D442" s="466"/>
      <c r="E442" s="467"/>
      <c r="F442" s="485"/>
      <c r="G442" s="469"/>
      <c r="H442" s="467"/>
      <c r="I442" s="468"/>
      <c r="J442" s="466">
        <v>12</v>
      </c>
      <c r="K442" s="467">
        <v>1</v>
      </c>
      <c r="L442" s="58">
        <f aca="true" t="shared" si="55" ref="L442:L443">J442*K442</f>
        <v>12</v>
      </c>
      <c r="M442" s="25"/>
      <c r="N442" s="62"/>
    </row>
    <row r="443" spans="1:13" ht="30" customHeight="1">
      <c r="A443" s="489"/>
      <c r="B443" s="150"/>
      <c r="C443" s="484" t="s">
        <v>146</v>
      </c>
      <c r="D443" s="466"/>
      <c r="E443" s="467"/>
      <c r="F443" s="485"/>
      <c r="G443" s="469"/>
      <c r="H443" s="467"/>
      <c r="I443" s="468"/>
      <c r="J443" s="466">
        <v>12</v>
      </c>
      <c r="K443" s="467">
        <v>1</v>
      </c>
      <c r="L443" s="58">
        <f t="shared" si="55"/>
        <v>12</v>
      </c>
      <c r="M443" s="25"/>
    </row>
    <row r="444" spans="1:16" ht="15.75">
      <c r="A444" s="82"/>
      <c r="B444" s="152" t="s">
        <v>77</v>
      </c>
      <c r="C444" s="74"/>
      <c r="D444" s="75">
        <f>SUM(D410:D443)</f>
        <v>32</v>
      </c>
      <c r="E444" s="76">
        <v>6</v>
      </c>
      <c r="F444" s="77">
        <f>SUM(F410:F443)</f>
        <v>130</v>
      </c>
      <c r="G444" s="75">
        <f>SUM(G410:G443)</f>
        <v>150</v>
      </c>
      <c r="H444" s="76">
        <f>SUM(H410:H443)</f>
        <v>13</v>
      </c>
      <c r="I444" s="77">
        <f>SUM(I410:I443)</f>
        <v>150</v>
      </c>
      <c r="J444" s="75">
        <f>SUM(J410:J443)</f>
        <v>118</v>
      </c>
      <c r="K444" s="76">
        <f>SUM(K410:K443)</f>
        <v>12</v>
      </c>
      <c r="L444" s="77">
        <f>SUM(L410:L443)</f>
        <v>118</v>
      </c>
      <c r="M444" s="78">
        <f>E444</f>
        <v>6</v>
      </c>
      <c r="N444" s="79">
        <f>H444</f>
        <v>13</v>
      </c>
      <c r="O444" s="80">
        <f>K444</f>
        <v>12</v>
      </c>
      <c r="P444" s="81">
        <f>D444</f>
        <v>32</v>
      </c>
    </row>
    <row r="445" spans="1:16" ht="15.75">
      <c r="A445" s="82"/>
      <c r="B445" s="83"/>
      <c r="C445" s="84"/>
      <c r="D445" s="85"/>
      <c r="E445" s="86"/>
      <c r="F445" s="87"/>
      <c r="G445" s="85"/>
      <c r="H445" s="88"/>
      <c r="I445" s="89"/>
      <c r="J445" s="85"/>
      <c r="K445" s="86"/>
      <c r="L445" s="87"/>
      <c r="M445" s="25"/>
      <c r="N445" s="55"/>
      <c r="O445" s="55"/>
      <c r="P445" s="59"/>
    </row>
    <row r="446" spans="1:16" ht="63.75" customHeight="1">
      <c r="A446" s="38" t="s">
        <v>544</v>
      </c>
      <c r="B446" s="90" t="s">
        <v>545</v>
      </c>
      <c r="C446" s="477"/>
      <c r="D446" s="477"/>
      <c r="E446" s="477"/>
      <c r="F446" s="477"/>
      <c r="G446" s="477"/>
      <c r="H446" s="477"/>
      <c r="I446" s="477"/>
      <c r="J446" s="477"/>
      <c r="K446" s="477"/>
      <c r="L446" s="477"/>
      <c r="M446" s="490"/>
      <c r="N446" s="491"/>
      <c r="O446" s="491"/>
      <c r="P446" s="59"/>
    </row>
    <row r="447" spans="1:16" ht="15" customHeight="1">
      <c r="A447" s="92" t="s">
        <v>546</v>
      </c>
      <c r="B447" s="492" t="s">
        <v>547</v>
      </c>
      <c r="C447" s="493" t="s">
        <v>548</v>
      </c>
      <c r="D447" s="143">
        <v>21</v>
      </c>
      <c r="E447" s="144">
        <v>2</v>
      </c>
      <c r="F447" s="494">
        <v>42</v>
      </c>
      <c r="G447" s="145"/>
      <c r="H447" s="395"/>
      <c r="I447" s="495"/>
      <c r="J447" s="145"/>
      <c r="K447" s="144"/>
      <c r="L447" s="494"/>
      <c r="M447" s="25"/>
      <c r="N447" s="55"/>
      <c r="O447" s="55"/>
      <c r="P447" s="59"/>
    </row>
    <row r="448" spans="1:16" ht="15">
      <c r="A448" s="92"/>
      <c r="B448" s="492"/>
      <c r="C448" s="493" t="s">
        <v>549</v>
      </c>
      <c r="D448" s="143">
        <v>21</v>
      </c>
      <c r="E448" s="144">
        <v>2</v>
      </c>
      <c r="F448" s="494">
        <v>42</v>
      </c>
      <c r="G448" s="145"/>
      <c r="H448" s="395"/>
      <c r="I448" s="495"/>
      <c r="J448" s="145"/>
      <c r="K448" s="144"/>
      <c r="L448" s="494"/>
      <c r="M448" s="25"/>
      <c r="N448" s="55"/>
      <c r="O448" s="55"/>
      <c r="P448" s="59"/>
    </row>
    <row r="449" spans="1:14" ht="19.5" customHeight="1">
      <c r="A449" s="92"/>
      <c r="B449" s="492"/>
      <c r="C449" s="493" t="s">
        <v>550</v>
      </c>
      <c r="D449" s="143">
        <v>21</v>
      </c>
      <c r="E449" s="144">
        <v>2</v>
      </c>
      <c r="F449" s="494">
        <v>42</v>
      </c>
      <c r="G449" s="145"/>
      <c r="H449" s="395"/>
      <c r="I449" s="495"/>
      <c r="J449" s="145"/>
      <c r="K449" s="144"/>
      <c r="L449" s="494"/>
      <c r="N449" s="146"/>
    </row>
    <row r="450" spans="1:14" ht="15" customHeight="1">
      <c r="A450" s="92" t="s">
        <v>551</v>
      </c>
      <c r="B450" s="220" t="s">
        <v>552</v>
      </c>
      <c r="C450" s="493" t="s">
        <v>553</v>
      </c>
      <c r="D450" s="143"/>
      <c r="E450" s="144"/>
      <c r="F450" s="494"/>
      <c r="G450" s="145"/>
      <c r="H450" s="395"/>
      <c r="I450" s="495"/>
      <c r="J450" s="143">
        <v>15</v>
      </c>
      <c r="K450" s="144">
        <v>1</v>
      </c>
      <c r="L450" s="494">
        <v>15</v>
      </c>
      <c r="N450" s="146"/>
    </row>
    <row r="451" spans="1:14" ht="15">
      <c r="A451" s="92"/>
      <c r="B451" s="220"/>
      <c r="C451" s="493" t="s">
        <v>554</v>
      </c>
      <c r="D451" s="143"/>
      <c r="E451" s="144"/>
      <c r="F451" s="494"/>
      <c r="G451" s="145"/>
      <c r="H451" s="395"/>
      <c r="I451" s="495"/>
      <c r="J451" s="143">
        <v>15</v>
      </c>
      <c r="K451" s="144">
        <v>1</v>
      </c>
      <c r="L451" s="494">
        <v>15</v>
      </c>
      <c r="N451" s="146"/>
    </row>
    <row r="452" spans="1:14" ht="15">
      <c r="A452" s="92"/>
      <c r="B452" s="220"/>
      <c r="C452" s="493" t="s">
        <v>555</v>
      </c>
      <c r="D452" s="143"/>
      <c r="E452" s="144"/>
      <c r="F452" s="494"/>
      <c r="G452" s="145"/>
      <c r="H452" s="395"/>
      <c r="I452" s="495"/>
      <c r="J452" s="143">
        <v>15</v>
      </c>
      <c r="K452" s="144">
        <v>1</v>
      </c>
      <c r="L452" s="494">
        <v>15</v>
      </c>
      <c r="N452" s="146"/>
    </row>
    <row r="453" spans="1:14" ht="15">
      <c r="A453" s="92"/>
      <c r="B453" s="220"/>
      <c r="C453" s="493" t="s">
        <v>323</v>
      </c>
      <c r="D453" s="143"/>
      <c r="E453" s="144"/>
      <c r="F453" s="494"/>
      <c r="G453" s="145"/>
      <c r="H453" s="395"/>
      <c r="I453" s="495"/>
      <c r="J453" s="143">
        <v>15</v>
      </c>
      <c r="K453" s="144">
        <v>1</v>
      </c>
      <c r="L453" s="494">
        <v>15</v>
      </c>
      <c r="N453" s="146"/>
    </row>
    <row r="454" spans="1:14" ht="15">
      <c r="A454" s="92"/>
      <c r="B454" s="220"/>
      <c r="C454" s="493" t="s">
        <v>556</v>
      </c>
      <c r="D454" s="143"/>
      <c r="E454" s="144"/>
      <c r="F454" s="494"/>
      <c r="G454" s="145"/>
      <c r="H454" s="395"/>
      <c r="I454" s="495"/>
      <c r="J454" s="143">
        <v>15</v>
      </c>
      <c r="K454" s="144">
        <v>1</v>
      </c>
      <c r="L454" s="494">
        <v>15</v>
      </c>
      <c r="N454" s="146"/>
    </row>
    <row r="455" spans="1:14" ht="15">
      <c r="A455" s="92"/>
      <c r="B455" s="220"/>
      <c r="C455" s="493" t="s">
        <v>211</v>
      </c>
      <c r="D455" s="143"/>
      <c r="E455" s="144"/>
      <c r="F455" s="494"/>
      <c r="G455" s="145"/>
      <c r="H455" s="395"/>
      <c r="I455" s="495"/>
      <c r="J455" s="143">
        <v>15</v>
      </c>
      <c r="K455" s="144">
        <v>1</v>
      </c>
      <c r="L455" s="494">
        <v>15</v>
      </c>
      <c r="N455" s="146"/>
    </row>
    <row r="456" spans="1:14" ht="15">
      <c r="A456" s="92"/>
      <c r="B456" s="220"/>
      <c r="C456" s="493" t="s">
        <v>172</v>
      </c>
      <c r="D456" s="143"/>
      <c r="E456" s="144"/>
      <c r="F456" s="494"/>
      <c r="G456" s="145"/>
      <c r="H456" s="395"/>
      <c r="I456" s="495"/>
      <c r="J456" s="143">
        <v>15</v>
      </c>
      <c r="K456" s="144">
        <v>1</v>
      </c>
      <c r="L456" s="494">
        <v>15</v>
      </c>
      <c r="N456" s="146"/>
    </row>
    <row r="457" spans="1:14" ht="15">
      <c r="A457" s="92"/>
      <c r="B457" s="220"/>
      <c r="C457" s="493" t="s">
        <v>146</v>
      </c>
      <c r="D457" s="143"/>
      <c r="E457" s="144"/>
      <c r="F457" s="494"/>
      <c r="G457" s="145"/>
      <c r="H457" s="395"/>
      <c r="I457" s="495"/>
      <c r="J457" s="143">
        <v>15</v>
      </c>
      <c r="K457" s="144">
        <v>1</v>
      </c>
      <c r="L457" s="494">
        <v>15</v>
      </c>
      <c r="N457" s="146"/>
    </row>
    <row r="458" spans="1:14" ht="15">
      <c r="A458" s="92"/>
      <c r="B458" s="220"/>
      <c r="C458" s="493" t="s">
        <v>428</v>
      </c>
      <c r="D458" s="143"/>
      <c r="E458" s="144"/>
      <c r="F458" s="494"/>
      <c r="G458" s="145"/>
      <c r="H458" s="395"/>
      <c r="I458" s="495"/>
      <c r="J458" s="143">
        <v>15</v>
      </c>
      <c r="K458" s="144">
        <v>1</v>
      </c>
      <c r="L458" s="494">
        <v>15</v>
      </c>
      <c r="N458" s="146"/>
    </row>
    <row r="459" spans="1:14" ht="15">
      <c r="A459" s="92"/>
      <c r="B459" s="220"/>
      <c r="C459" s="493" t="s">
        <v>350</v>
      </c>
      <c r="D459" s="143"/>
      <c r="E459" s="144"/>
      <c r="F459" s="494"/>
      <c r="G459" s="145"/>
      <c r="H459" s="395"/>
      <c r="I459" s="495"/>
      <c r="J459" s="143">
        <v>15</v>
      </c>
      <c r="K459" s="144">
        <v>1</v>
      </c>
      <c r="L459" s="494">
        <v>15</v>
      </c>
      <c r="N459" s="133"/>
    </row>
    <row r="460" spans="1:14" ht="93" customHeight="1">
      <c r="A460" s="92" t="s">
        <v>557</v>
      </c>
      <c r="B460" s="220" t="s">
        <v>558</v>
      </c>
      <c r="C460" s="493" t="s">
        <v>323</v>
      </c>
      <c r="D460" s="145"/>
      <c r="E460" s="144"/>
      <c r="F460" s="494"/>
      <c r="G460" s="145"/>
      <c r="H460" s="395"/>
      <c r="I460" s="495"/>
      <c r="J460" s="46">
        <v>6</v>
      </c>
      <c r="K460" s="47">
        <v>1</v>
      </c>
      <c r="L460" s="48">
        <v>6</v>
      </c>
      <c r="M460" s="25"/>
      <c r="N460" s="146"/>
    </row>
    <row r="461" spans="1:14" ht="21" customHeight="1">
      <c r="A461" s="92" t="s">
        <v>559</v>
      </c>
      <c r="B461" s="220" t="s">
        <v>560</v>
      </c>
      <c r="C461" s="493" t="s">
        <v>561</v>
      </c>
      <c r="D461" s="46"/>
      <c r="E461" s="47"/>
      <c r="F461" s="48"/>
      <c r="G461" s="46">
        <v>6</v>
      </c>
      <c r="H461" s="57">
        <v>0.5</v>
      </c>
      <c r="I461" s="48">
        <v>3</v>
      </c>
      <c r="J461" s="54"/>
      <c r="K461" s="47"/>
      <c r="L461" s="48"/>
      <c r="M461" s="25"/>
      <c r="N461" s="146"/>
    </row>
    <row r="462" spans="1:14" ht="23.25" customHeight="1">
      <c r="A462" s="92"/>
      <c r="B462" s="220"/>
      <c r="C462" s="493" t="s">
        <v>562</v>
      </c>
      <c r="D462" s="46"/>
      <c r="E462" s="47"/>
      <c r="F462" s="48"/>
      <c r="G462" s="46">
        <v>6</v>
      </c>
      <c r="H462" s="57">
        <v>0.5</v>
      </c>
      <c r="I462" s="48">
        <v>3</v>
      </c>
      <c r="J462" s="54"/>
      <c r="K462" s="47"/>
      <c r="L462" s="48"/>
      <c r="M462" s="25"/>
      <c r="N462" s="146"/>
    </row>
    <row r="463" spans="1:14" ht="15" customHeight="1">
      <c r="A463" s="92" t="s">
        <v>563</v>
      </c>
      <c r="B463" s="220" t="s">
        <v>564</v>
      </c>
      <c r="C463" s="493" t="s">
        <v>565</v>
      </c>
      <c r="D463" s="46"/>
      <c r="E463" s="47"/>
      <c r="F463" s="48"/>
      <c r="G463" s="46">
        <v>8</v>
      </c>
      <c r="H463" s="57">
        <v>0.5</v>
      </c>
      <c r="I463" s="48">
        <v>4</v>
      </c>
      <c r="J463" s="46"/>
      <c r="K463" s="47"/>
      <c r="L463" s="48"/>
      <c r="M463" s="25"/>
      <c r="N463" s="146"/>
    </row>
    <row r="464" spans="1:14" ht="15">
      <c r="A464" s="92"/>
      <c r="B464" s="220"/>
      <c r="C464" s="493" t="s">
        <v>566</v>
      </c>
      <c r="D464" s="46"/>
      <c r="E464" s="47"/>
      <c r="F464" s="48"/>
      <c r="G464" s="46">
        <v>8</v>
      </c>
      <c r="H464" s="57">
        <v>0.5</v>
      </c>
      <c r="I464" s="48">
        <v>4</v>
      </c>
      <c r="J464" s="46"/>
      <c r="K464" s="47"/>
      <c r="L464" s="48"/>
      <c r="M464" s="25"/>
      <c r="N464" s="146"/>
    </row>
    <row r="465" spans="1:14" ht="15">
      <c r="A465" s="92"/>
      <c r="B465" s="220"/>
      <c r="C465" s="493" t="s">
        <v>567</v>
      </c>
      <c r="D465" s="46"/>
      <c r="E465" s="47"/>
      <c r="F465" s="48"/>
      <c r="G465" s="46">
        <v>8</v>
      </c>
      <c r="H465" s="57">
        <v>0.5</v>
      </c>
      <c r="I465" s="48">
        <v>4</v>
      </c>
      <c r="J465" s="46"/>
      <c r="K465" s="47"/>
      <c r="L465" s="48"/>
      <c r="M465" s="25"/>
      <c r="N465" s="55"/>
    </row>
    <row r="466" spans="1:14" ht="15">
      <c r="A466" s="92"/>
      <c r="B466" s="220"/>
      <c r="C466" s="493" t="s">
        <v>112</v>
      </c>
      <c r="D466" s="46"/>
      <c r="E466" s="47"/>
      <c r="F466" s="48"/>
      <c r="G466" s="46">
        <v>8</v>
      </c>
      <c r="H466" s="57">
        <v>0.5</v>
      </c>
      <c r="I466" s="48">
        <v>4</v>
      </c>
      <c r="J466" s="46"/>
      <c r="K466" s="47"/>
      <c r="L466" s="48"/>
      <c r="M466" s="25"/>
      <c r="N466" s="55"/>
    </row>
    <row r="467" spans="1:14" ht="15">
      <c r="A467" s="92"/>
      <c r="B467" s="220"/>
      <c r="C467" s="493" t="s">
        <v>568</v>
      </c>
      <c r="D467" s="46"/>
      <c r="E467" s="47"/>
      <c r="F467" s="48"/>
      <c r="G467" s="46">
        <v>8</v>
      </c>
      <c r="H467" s="57">
        <v>0.5</v>
      </c>
      <c r="I467" s="48">
        <v>4</v>
      </c>
      <c r="J467" s="46"/>
      <c r="K467" s="47"/>
      <c r="L467" s="48"/>
      <c r="M467" s="25"/>
      <c r="N467" s="55"/>
    </row>
    <row r="468" spans="1:14" ht="45">
      <c r="A468" s="418" t="s">
        <v>569</v>
      </c>
      <c r="B468" s="496" t="s">
        <v>570</v>
      </c>
      <c r="C468" s="493" t="s">
        <v>571</v>
      </c>
      <c r="D468" s="54"/>
      <c r="E468" s="47"/>
      <c r="F468" s="48"/>
      <c r="G468" s="54">
        <v>8</v>
      </c>
      <c r="H468" s="57">
        <v>0.5</v>
      </c>
      <c r="I468" s="48">
        <v>4</v>
      </c>
      <c r="J468" s="46"/>
      <c r="K468" s="47"/>
      <c r="L468" s="48"/>
      <c r="M468" s="25"/>
      <c r="N468" s="55"/>
    </row>
    <row r="469" spans="1:14" ht="30" customHeight="1">
      <c r="A469" s="38"/>
      <c r="B469" s="90" t="s">
        <v>572</v>
      </c>
      <c r="C469" s="497"/>
      <c r="D469" s="497"/>
      <c r="E469" s="497"/>
      <c r="F469" s="497"/>
      <c r="G469" s="497"/>
      <c r="H469" s="497"/>
      <c r="I469" s="497"/>
      <c r="J469" s="497"/>
      <c r="K469" s="497"/>
      <c r="L469" s="497"/>
      <c r="M469" s="25"/>
      <c r="N469" s="55"/>
    </row>
    <row r="470" spans="1:14" ht="15" customHeight="1">
      <c r="A470" s="114" t="s">
        <v>573</v>
      </c>
      <c r="B470" s="220" t="s">
        <v>574</v>
      </c>
      <c r="C470" s="149" t="s">
        <v>151</v>
      </c>
      <c r="D470" s="54"/>
      <c r="E470" s="47"/>
      <c r="F470" s="48"/>
      <c r="G470" s="46"/>
      <c r="H470" s="57"/>
      <c r="I470" s="108"/>
      <c r="J470" s="46">
        <v>15</v>
      </c>
      <c r="K470" s="47">
        <v>1</v>
      </c>
      <c r="L470" s="48">
        <v>15</v>
      </c>
      <c r="N470" s="55"/>
    </row>
    <row r="471" spans="1:14" ht="15">
      <c r="A471" s="114"/>
      <c r="B471" s="220"/>
      <c r="C471" s="149" t="s">
        <v>146</v>
      </c>
      <c r="D471" s="54"/>
      <c r="E471" s="47"/>
      <c r="F471" s="48"/>
      <c r="G471" s="46"/>
      <c r="H471" s="498"/>
      <c r="I471" s="108"/>
      <c r="J471" s="46">
        <v>15</v>
      </c>
      <c r="K471" s="47">
        <v>1</v>
      </c>
      <c r="L471" s="48">
        <v>15</v>
      </c>
      <c r="N471" s="55"/>
    </row>
    <row r="472" spans="1:14" ht="15">
      <c r="A472" s="114"/>
      <c r="B472" s="220"/>
      <c r="C472" s="149" t="s">
        <v>174</v>
      </c>
      <c r="D472" s="54"/>
      <c r="E472" s="47"/>
      <c r="F472" s="48"/>
      <c r="G472" s="46"/>
      <c r="H472" s="498"/>
      <c r="I472" s="108"/>
      <c r="J472" s="46">
        <v>12</v>
      </c>
      <c r="K472" s="47">
        <v>1</v>
      </c>
      <c r="L472" s="48">
        <v>12</v>
      </c>
      <c r="N472" s="55"/>
    </row>
    <row r="473" spans="1:14" ht="45" customHeight="1">
      <c r="A473" s="114" t="s">
        <v>573</v>
      </c>
      <c r="B473" s="499" t="s">
        <v>575</v>
      </c>
      <c r="C473" s="149" t="s">
        <v>576</v>
      </c>
      <c r="D473" s="54"/>
      <c r="E473" s="47"/>
      <c r="F473" s="48"/>
      <c r="G473" s="46">
        <v>15</v>
      </c>
      <c r="H473" s="57">
        <v>0.5</v>
      </c>
      <c r="I473" s="108">
        <v>7.5</v>
      </c>
      <c r="J473" s="46"/>
      <c r="K473" s="47"/>
      <c r="L473" s="48"/>
      <c r="N473" s="55"/>
    </row>
    <row r="474" spans="1:14" ht="45" customHeight="1">
      <c r="A474" s="114"/>
      <c r="B474" s="499"/>
      <c r="C474" s="149" t="s">
        <v>568</v>
      </c>
      <c r="D474" s="54"/>
      <c r="E474" s="47"/>
      <c r="F474" s="48"/>
      <c r="G474" s="46">
        <v>15</v>
      </c>
      <c r="H474" s="57">
        <v>0.5</v>
      </c>
      <c r="I474" s="108">
        <v>7.5</v>
      </c>
      <c r="J474" s="46"/>
      <c r="K474" s="47"/>
      <c r="L474" s="48"/>
      <c r="N474" s="55"/>
    </row>
    <row r="475" spans="1:15" ht="45" customHeight="1">
      <c r="A475" s="114"/>
      <c r="B475" s="499"/>
      <c r="C475" s="149" t="s">
        <v>577</v>
      </c>
      <c r="D475" s="54"/>
      <c r="E475" s="47"/>
      <c r="F475" s="48"/>
      <c r="G475" s="46">
        <v>12</v>
      </c>
      <c r="H475" s="57">
        <v>0.5</v>
      </c>
      <c r="I475" s="108">
        <v>6</v>
      </c>
      <c r="J475" s="46"/>
      <c r="K475" s="47"/>
      <c r="L475" s="48"/>
      <c r="M475" s="4"/>
      <c r="N475" s="59"/>
      <c r="O475" s="4"/>
    </row>
    <row r="476" spans="1:15" ht="18.75" customHeight="1">
      <c r="A476" s="500"/>
      <c r="B476" s="128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4"/>
      <c r="N476" s="59"/>
      <c r="O476" s="4"/>
    </row>
    <row r="477" spans="1:15" ht="23.25" customHeight="1">
      <c r="A477" s="114" t="s">
        <v>578</v>
      </c>
      <c r="B477" s="220" t="s">
        <v>579</v>
      </c>
      <c r="C477" s="149" t="s">
        <v>580</v>
      </c>
      <c r="D477" s="54"/>
      <c r="E477" s="47"/>
      <c r="F477" s="48"/>
      <c r="G477" s="54"/>
      <c r="H477" s="57"/>
      <c r="I477" s="108"/>
      <c r="J477" s="54">
        <v>15</v>
      </c>
      <c r="K477" s="47">
        <v>1</v>
      </c>
      <c r="L477" s="48">
        <v>15</v>
      </c>
      <c r="M477" s="4"/>
      <c r="N477" s="59"/>
      <c r="O477" s="4"/>
    </row>
    <row r="478" spans="1:15" ht="23.25" customHeight="1">
      <c r="A478" s="114"/>
      <c r="B478" s="220"/>
      <c r="C478" s="149" t="s">
        <v>174</v>
      </c>
      <c r="D478" s="54"/>
      <c r="E478" s="47"/>
      <c r="F478" s="48"/>
      <c r="G478" s="54"/>
      <c r="H478" s="57"/>
      <c r="I478" s="108"/>
      <c r="J478" s="54">
        <v>15</v>
      </c>
      <c r="K478" s="47">
        <v>1</v>
      </c>
      <c r="L478" s="48">
        <v>15</v>
      </c>
      <c r="M478" s="4"/>
      <c r="N478" s="59"/>
      <c r="O478" s="4"/>
    </row>
    <row r="479" spans="1:15" ht="51.75" customHeight="1">
      <c r="A479" s="92" t="s">
        <v>581</v>
      </c>
      <c r="B479" s="220" t="s">
        <v>582</v>
      </c>
      <c r="C479" s="149" t="s">
        <v>565</v>
      </c>
      <c r="D479" s="54"/>
      <c r="E479" s="47"/>
      <c r="F479" s="48"/>
      <c r="G479" s="54">
        <v>15</v>
      </c>
      <c r="H479" s="311">
        <v>0.5</v>
      </c>
      <c r="I479" s="48">
        <v>7.5</v>
      </c>
      <c r="J479" s="54"/>
      <c r="K479" s="47"/>
      <c r="L479" s="48"/>
      <c r="M479" s="338"/>
      <c r="N479" s="501"/>
      <c r="O479" s="4"/>
    </row>
    <row r="480" spans="1:15" ht="51.75" customHeight="1">
      <c r="A480" s="92"/>
      <c r="B480" s="220"/>
      <c r="C480" s="149" t="s">
        <v>577</v>
      </c>
      <c r="D480" s="54"/>
      <c r="E480" s="47"/>
      <c r="F480" s="48"/>
      <c r="G480" s="54">
        <v>15</v>
      </c>
      <c r="H480" s="311">
        <v>0.5</v>
      </c>
      <c r="I480" s="48">
        <v>7.5</v>
      </c>
      <c r="J480" s="54"/>
      <c r="K480" s="47"/>
      <c r="L480" s="48"/>
      <c r="M480" s="59"/>
      <c r="N480" s="501"/>
      <c r="O480" s="4"/>
    </row>
    <row r="481" spans="1:15" ht="22.5" customHeight="1">
      <c r="A481" s="92"/>
      <c r="B481" s="128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4"/>
      <c r="N481" s="59"/>
      <c r="O481" s="4"/>
    </row>
    <row r="482" spans="1:15" ht="32.25" customHeight="1">
      <c r="A482" s="92" t="s">
        <v>583</v>
      </c>
      <c r="B482" s="220" t="s">
        <v>584</v>
      </c>
      <c r="C482" s="149" t="s">
        <v>479</v>
      </c>
      <c r="D482" s="46">
        <v>5</v>
      </c>
      <c r="E482" s="47">
        <v>4</v>
      </c>
      <c r="F482" s="48">
        <v>20</v>
      </c>
      <c r="G482" s="46"/>
      <c r="H482" s="57"/>
      <c r="I482" s="108"/>
      <c r="J482" s="46"/>
      <c r="K482" s="47"/>
      <c r="L482" s="48"/>
      <c r="M482" s="338"/>
      <c r="N482" s="4"/>
      <c r="O482" s="4"/>
    </row>
    <row r="483" spans="1:13" ht="15.75" customHeight="1">
      <c r="A483" s="92" t="s">
        <v>585</v>
      </c>
      <c r="B483" s="220" t="s">
        <v>586</v>
      </c>
      <c r="C483" s="149" t="s">
        <v>144</v>
      </c>
      <c r="D483" s="46"/>
      <c r="E483" s="47"/>
      <c r="F483" s="48"/>
      <c r="G483" s="46"/>
      <c r="H483" s="57"/>
      <c r="I483" s="108"/>
      <c r="J483" s="46">
        <v>15</v>
      </c>
      <c r="K483" s="47">
        <v>1</v>
      </c>
      <c r="L483" s="48">
        <v>15</v>
      </c>
      <c r="M483" s="25"/>
    </row>
    <row r="484" spans="1:13" ht="15">
      <c r="A484" s="92"/>
      <c r="B484" s="220"/>
      <c r="C484" s="149" t="s">
        <v>170</v>
      </c>
      <c r="D484" s="46"/>
      <c r="E484" s="47"/>
      <c r="F484" s="48"/>
      <c r="G484" s="46"/>
      <c r="H484" s="57"/>
      <c r="I484" s="108"/>
      <c r="J484" s="46">
        <v>15</v>
      </c>
      <c r="K484" s="47">
        <v>1</v>
      </c>
      <c r="L484" s="48">
        <v>15</v>
      </c>
      <c r="M484" s="25"/>
    </row>
    <row r="485" spans="1:13" ht="15">
      <c r="A485" s="92"/>
      <c r="B485" s="220"/>
      <c r="C485" s="502" t="s">
        <v>174</v>
      </c>
      <c r="D485" s="251"/>
      <c r="E485" s="252"/>
      <c r="F485" s="255"/>
      <c r="G485" s="254"/>
      <c r="H485" s="302"/>
      <c r="I485" s="303"/>
      <c r="J485" s="254">
        <v>15</v>
      </c>
      <c r="K485" s="252">
        <v>1</v>
      </c>
      <c r="L485" s="48">
        <v>15</v>
      </c>
      <c r="M485" s="55"/>
    </row>
    <row r="486" spans="1:13" ht="30.75" customHeight="1">
      <c r="A486" s="256" t="s">
        <v>587</v>
      </c>
      <c r="B486" s="503" t="s">
        <v>588</v>
      </c>
      <c r="C486" s="149" t="s">
        <v>567</v>
      </c>
      <c r="D486" s="46"/>
      <c r="E486" s="47"/>
      <c r="F486" s="48"/>
      <c r="G486" s="46">
        <v>15</v>
      </c>
      <c r="H486" s="311">
        <v>0.5</v>
      </c>
      <c r="I486" s="504">
        <v>7.5</v>
      </c>
      <c r="J486" s="46"/>
      <c r="K486" s="47"/>
      <c r="L486" s="48"/>
      <c r="M486" s="55"/>
    </row>
    <row r="487" spans="1:12" ht="30.75" customHeight="1">
      <c r="A487" s="256"/>
      <c r="B487" s="503"/>
      <c r="C487" s="149" t="s">
        <v>589</v>
      </c>
      <c r="D487" s="46"/>
      <c r="E487" s="47"/>
      <c r="F487" s="48"/>
      <c r="G487" s="46">
        <v>15</v>
      </c>
      <c r="H487" s="311">
        <v>0.5</v>
      </c>
      <c r="I487" s="504">
        <v>7.5</v>
      </c>
      <c r="J487" s="46"/>
      <c r="K487" s="47"/>
      <c r="L487" s="48"/>
    </row>
    <row r="488" spans="1:12" ht="35.25" customHeight="1">
      <c r="A488" s="256"/>
      <c r="B488" s="503"/>
      <c r="C488" s="246" t="s">
        <v>577</v>
      </c>
      <c r="D488" s="70"/>
      <c r="E488" s="239"/>
      <c r="F488" s="71"/>
      <c r="G488" s="70">
        <v>15</v>
      </c>
      <c r="H488" s="505">
        <v>0.5</v>
      </c>
      <c r="I488" s="506">
        <v>7.5</v>
      </c>
      <c r="J488" s="70"/>
      <c r="K488" s="239"/>
      <c r="L488" s="71"/>
    </row>
    <row r="489" spans="1:16" ht="15.75">
      <c r="A489" s="82"/>
      <c r="B489" s="152" t="s">
        <v>77</v>
      </c>
      <c r="C489" s="74"/>
      <c r="D489" s="507">
        <f>SUM(D447:D488)</f>
        <v>68</v>
      </c>
      <c r="E489" s="508">
        <v>4</v>
      </c>
      <c r="F489" s="509">
        <f>SUM(F447:F488)</f>
        <v>146</v>
      </c>
      <c r="G489" s="507">
        <f>SUM(G447:G488)</f>
        <v>177</v>
      </c>
      <c r="H489" s="508">
        <v>16</v>
      </c>
      <c r="I489" s="509">
        <f>SUM(I447:I488)</f>
        <v>88.5</v>
      </c>
      <c r="J489" s="507">
        <f>SUM(J447:J488)</f>
        <v>273</v>
      </c>
      <c r="K489" s="508">
        <f>SUM(K447:K488)</f>
        <v>19</v>
      </c>
      <c r="L489" s="509">
        <f>SUM(L447:L488)</f>
        <v>273</v>
      </c>
      <c r="M489" s="78">
        <f>E489</f>
        <v>4</v>
      </c>
      <c r="N489" s="79">
        <f>H489</f>
        <v>16</v>
      </c>
      <c r="O489" s="80">
        <f>K489</f>
        <v>19</v>
      </c>
      <c r="P489" s="81">
        <f>D489</f>
        <v>68</v>
      </c>
    </row>
    <row r="490" spans="1:12" ht="15.75">
      <c r="A490" s="82"/>
      <c r="B490" s="83"/>
      <c r="C490" s="84"/>
      <c r="D490" s="85"/>
      <c r="E490" s="86"/>
      <c r="F490" s="87"/>
      <c r="G490" s="85"/>
      <c r="H490" s="88"/>
      <c r="I490" s="89"/>
      <c r="J490" s="85"/>
      <c r="K490" s="86"/>
      <c r="L490" s="87"/>
    </row>
    <row r="491" spans="1:17" ht="34.5" customHeight="1">
      <c r="A491" s="35" t="s">
        <v>590</v>
      </c>
      <c r="B491" s="36" t="s">
        <v>591</v>
      </c>
      <c r="C491" s="477"/>
      <c r="D491" s="477"/>
      <c r="E491" s="477"/>
      <c r="F491" s="477"/>
      <c r="G491" s="477"/>
      <c r="H491" s="477"/>
      <c r="I491" s="477"/>
      <c r="J491" s="477"/>
      <c r="K491" s="477"/>
      <c r="L491" s="477"/>
      <c r="M491" s="25"/>
      <c r="N491" s="55"/>
      <c r="O491" s="55"/>
      <c r="P491" s="59"/>
      <c r="Q491" s="55"/>
    </row>
    <row r="492" spans="1:17" ht="15" customHeight="1">
      <c r="A492" s="38" t="s">
        <v>592</v>
      </c>
      <c r="B492" s="510" t="s">
        <v>593</v>
      </c>
      <c r="C492" s="511" t="s">
        <v>594</v>
      </c>
      <c r="D492" s="512"/>
      <c r="E492" s="513"/>
      <c r="F492" s="514"/>
      <c r="G492" s="445"/>
      <c r="H492" s="515"/>
      <c r="I492" s="516"/>
      <c r="J492" s="517">
        <v>12</v>
      </c>
      <c r="K492" s="515">
        <v>1</v>
      </c>
      <c r="L492" s="518">
        <f aca="true" t="shared" si="56" ref="L492:L503">J492*K492</f>
        <v>12</v>
      </c>
      <c r="N492" s="55"/>
      <c r="O492" s="55"/>
      <c r="P492" s="59"/>
      <c r="Q492" s="519"/>
    </row>
    <row r="493" spans="1:17" ht="15">
      <c r="A493" s="38"/>
      <c r="B493" s="510"/>
      <c r="C493" s="520" t="s">
        <v>595</v>
      </c>
      <c r="D493" s="521"/>
      <c r="E493" s="522"/>
      <c r="F493" s="523"/>
      <c r="G493" s="524"/>
      <c r="H493" s="515"/>
      <c r="I493" s="516"/>
      <c r="J493" s="517">
        <v>15</v>
      </c>
      <c r="K493" s="515">
        <v>1</v>
      </c>
      <c r="L493" s="518">
        <f t="shared" si="56"/>
        <v>15</v>
      </c>
      <c r="N493" s="55"/>
      <c r="O493" s="55"/>
      <c r="P493" s="59"/>
      <c r="Q493" s="525"/>
    </row>
    <row r="494" spans="1:17" ht="15">
      <c r="A494" s="38"/>
      <c r="B494" s="510"/>
      <c r="C494" s="520" t="s">
        <v>596</v>
      </c>
      <c r="D494" s="521"/>
      <c r="E494" s="522"/>
      <c r="F494" s="523"/>
      <c r="G494" s="524"/>
      <c r="H494" s="515"/>
      <c r="I494" s="516"/>
      <c r="J494" s="517">
        <v>15</v>
      </c>
      <c r="K494" s="515">
        <v>1</v>
      </c>
      <c r="L494" s="518">
        <f t="shared" si="56"/>
        <v>15</v>
      </c>
      <c r="N494" s="55"/>
      <c r="O494" s="55"/>
      <c r="P494" s="59"/>
      <c r="Q494" s="525"/>
    </row>
    <row r="495" spans="1:17" ht="15">
      <c r="A495" s="38"/>
      <c r="B495" s="510"/>
      <c r="C495" s="520" t="s">
        <v>151</v>
      </c>
      <c r="D495" s="521"/>
      <c r="E495" s="522"/>
      <c r="F495" s="523"/>
      <c r="G495" s="524"/>
      <c r="H495" s="515"/>
      <c r="I495" s="516"/>
      <c r="J495" s="517">
        <v>20</v>
      </c>
      <c r="K495" s="515">
        <v>1</v>
      </c>
      <c r="L495" s="518">
        <f t="shared" si="56"/>
        <v>20</v>
      </c>
      <c r="N495" s="55"/>
      <c r="O495" s="55"/>
      <c r="P495" s="59"/>
      <c r="Q495" s="525"/>
    </row>
    <row r="496" spans="1:17" ht="15">
      <c r="A496" s="38"/>
      <c r="B496" s="510"/>
      <c r="C496" s="520" t="s">
        <v>597</v>
      </c>
      <c r="D496" s="521"/>
      <c r="E496" s="522"/>
      <c r="F496" s="523"/>
      <c r="G496" s="524"/>
      <c r="H496" s="515"/>
      <c r="I496" s="516"/>
      <c r="J496" s="517">
        <v>20</v>
      </c>
      <c r="K496" s="515">
        <v>1</v>
      </c>
      <c r="L496" s="518">
        <f t="shared" si="56"/>
        <v>20</v>
      </c>
      <c r="N496" s="55"/>
      <c r="O496" s="55"/>
      <c r="P496" s="59"/>
      <c r="Q496" s="525"/>
    </row>
    <row r="497" spans="1:17" ht="15">
      <c r="A497" s="38"/>
      <c r="B497" s="510"/>
      <c r="C497" s="520" t="s">
        <v>598</v>
      </c>
      <c r="D497" s="521"/>
      <c r="E497" s="522"/>
      <c r="F497" s="523"/>
      <c r="G497" s="524"/>
      <c r="H497" s="515"/>
      <c r="I497" s="516"/>
      <c r="J497" s="517">
        <v>15</v>
      </c>
      <c r="K497" s="515">
        <v>1</v>
      </c>
      <c r="L497" s="518">
        <f t="shared" si="56"/>
        <v>15</v>
      </c>
      <c r="N497" s="55"/>
      <c r="O497" s="55"/>
      <c r="P497" s="59"/>
      <c r="Q497" s="525"/>
    </row>
    <row r="498" spans="1:17" ht="15">
      <c r="A498" s="38"/>
      <c r="B498" s="510"/>
      <c r="C498" s="520" t="s">
        <v>172</v>
      </c>
      <c r="D498" s="521"/>
      <c r="E498" s="522"/>
      <c r="F498" s="523"/>
      <c r="G498" s="524"/>
      <c r="H498" s="515"/>
      <c r="I498" s="516"/>
      <c r="J498" s="517">
        <v>20</v>
      </c>
      <c r="K498" s="515">
        <v>1</v>
      </c>
      <c r="L498" s="518">
        <f t="shared" si="56"/>
        <v>20</v>
      </c>
      <c r="N498" s="55"/>
      <c r="O498" s="55"/>
      <c r="P498" s="59"/>
      <c r="Q498" s="525"/>
    </row>
    <row r="499" spans="1:17" ht="15">
      <c r="A499" s="38"/>
      <c r="B499" s="510"/>
      <c r="C499" s="520" t="s">
        <v>146</v>
      </c>
      <c r="D499" s="521"/>
      <c r="E499" s="522"/>
      <c r="F499" s="523"/>
      <c r="G499" s="524"/>
      <c r="H499" s="515"/>
      <c r="I499" s="516"/>
      <c r="J499" s="517">
        <v>18</v>
      </c>
      <c r="K499" s="515">
        <v>1</v>
      </c>
      <c r="L499" s="518">
        <f t="shared" si="56"/>
        <v>18</v>
      </c>
      <c r="N499" s="55"/>
      <c r="O499" s="55"/>
      <c r="P499" s="59"/>
      <c r="Q499" s="525"/>
    </row>
    <row r="500" spans="1:17" ht="15">
      <c r="A500" s="38"/>
      <c r="B500" s="510"/>
      <c r="C500" s="520" t="s">
        <v>599</v>
      </c>
      <c r="D500" s="521"/>
      <c r="E500" s="522"/>
      <c r="F500" s="523"/>
      <c r="G500" s="524"/>
      <c r="H500" s="515"/>
      <c r="I500" s="516"/>
      <c r="J500" s="517">
        <v>15</v>
      </c>
      <c r="K500" s="515">
        <v>1</v>
      </c>
      <c r="L500" s="518">
        <f t="shared" si="56"/>
        <v>15</v>
      </c>
      <c r="N500" s="55"/>
      <c r="O500" s="55"/>
      <c r="P500" s="59"/>
      <c r="Q500" s="525"/>
    </row>
    <row r="501" spans="1:17" ht="15">
      <c r="A501" s="38"/>
      <c r="B501" s="510"/>
      <c r="C501" s="520" t="s">
        <v>600</v>
      </c>
      <c r="D501" s="521"/>
      <c r="E501" s="522"/>
      <c r="F501" s="523"/>
      <c r="G501" s="524"/>
      <c r="H501" s="515"/>
      <c r="I501" s="516"/>
      <c r="J501" s="517">
        <v>12</v>
      </c>
      <c r="K501" s="515">
        <v>1</v>
      </c>
      <c r="L501" s="518">
        <f t="shared" si="56"/>
        <v>12</v>
      </c>
      <c r="N501" s="55"/>
      <c r="O501" s="55"/>
      <c r="P501" s="59"/>
      <c r="Q501" s="525"/>
    </row>
    <row r="502" spans="1:17" ht="57" customHeight="1">
      <c r="A502" s="38" t="s">
        <v>601</v>
      </c>
      <c r="B502" s="526" t="s">
        <v>602</v>
      </c>
      <c r="C502" s="527" t="s">
        <v>599</v>
      </c>
      <c r="D502" s="517"/>
      <c r="E502" s="528"/>
      <c r="F502" s="518"/>
      <c r="G502" s="517"/>
      <c r="H502" s="528"/>
      <c r="I502" s="518"/>
      <c r="J502" s="517">
        <v>4</v>
      </c>
      <c r="K502" s="528">
        <v>1</v>
      </c>
      <c r="L502" s="518">
        <f t="shared" si="56"/>
        <v>4</v>
      </c>
      <c r="M502" s="25"/>
      <c r="N502" s="529"/>
      <c r="O502" s="529"/>
      <c r="P502" s="529"/>
      <c r="Q502" s="55"/>
    </row>
    <row r="503" spans="1:17" ht="70.5" customHeight="1">
      <c r="A503" s="38" t="s">
        <v>603</v>
      </c>
      <c r="B503" s="530" t="s">
        <v>604</v>
      </c>
      <c r="C503" s="531" t="s">
        <v>597</v>
      </c>
      <c r="D503" s="517"/>
      <c r="E503" s="528"/>
      <c r="F503" s="518"/>
      <c r="G503" s="517"/>
      <c r="H503" s="528"/>
      <c r="I503" s="518"/>
      <c r="J503" s="517">
        <v>6</v>
      </c>
      <c r="K503" s="528">
        <v>1</v>
      </c>
      <c r="L503" s="518">
        <f t="shared" si="56"/>
        <v>6</v>
      </c>
      <c r="M503" s="25"/>
      <c r="N503" s="529"/>
      <c r="O503" s="529"/>
      <c r="P503" s="529"/>
      <c r="Q503" s="55"/>
    </row>
    <row r="504" spans="1:17" ht="59.25" customHeight="1">
      <c r="A504" s="38" t="s">
        <v>605</v>
      </c>
      <c r="B504" s="532" t="s">
        <v>606</v>
      </c>
      <c r="C504" s="527" t="s">
        <v>148</v>
      </c>
      <c r="D504" s="346"/>
      <c r="E504" s="347"/>
      <c r="F504" s="348"/>
      <c r="G504" s="533">
        <v>5</v>
      </c>
      <c r="H504" s="534">
        <v>1</v>
      </c>
      <c r="I504" s="518">
        <f aca="true" t="shared" si="57" ref="I504:I510">G504*H504</f>
        <v>5</v>
      </c>
      <c r="J504" s="517"/>
      <c r="K504" s="528"/>
      <c r="L504" s="518"/>
      <c r="M504" s="25"/>
      <c r="N504" s="529"/>
      <c r="O504" s="529"/>
      <c r="P504" s="529"/>
      <c r="Q504" s="55"/>
    </row>
    <row r="505" spans="1:17" ht="65.25" customHeight="1">
      <c r="A505" s="38" t="s">
        <v>607</v>
      </c>
      <c r="B505" s="532" t="s">
        <v>608</v>
      </c>
      <c r="C505" s="535" t="s">
        <v>609</v>
      </c>
      <c r="D505" s="536"/>
      <c r="E505" s="537"/>
      <c r="F505" s="518"/>
      <c r="G505" s="533">
        <v>5</v>
      </c>
      <c r="H505" s="534">
        <v>1</v>
      </c>
      <c r="I505" s="518">
        <f t="shared" si="57"/>
        <v>5</v>
      </c>
      <c r="J505" s="536"/>
      <c r="K505" s="537"/>
      <c r="L505" s="538"/>
      <c r="M505" s="25"/>
      <c r="N505" s="529"/>
      <c r="O505" s="529"/>
      <c r="P505" s="529"/>
      <c r="Q505" s="55"/>
    </row>
    <row r="506" spans="1:17" ht="38.25" customHeight="1">
      <c r="A506" s="38" t="s">
        <v>610</v>
      </c>
      <c r="B506" s="526" t="s">
        <v>611</v>
      </c>
      <c r="C506" s="535" t="s">
        <v>594</v>
      </c>
      <c r="D506" s="536"/>
      <c r="E506" s="537"/>
      <c r="F506" s="518"/>
      <c r="G506" s="539">
        <v>10</v>
      </c>
      <c r="H506" s="540">
        <v>1</v>
      </c>
      <c r="I506" s="518">
        <f t="shared" si="57"/>
        <v>10</v>
      </c>
      <c r="J506" s="536"/>
      <c r="K506" s="537"/>
      <c r="L506" s="538"/>
      <c r="M506" s="25"/>
      <c r="N506" s="529"/>
      <c r="O506" s="529"/>
      <c r="P506" s="529"/>
      <c r="Q506" s="55"/>
    </row>
    <row r="507" spans="1:17" ht="74.25" customHeight="1">
      <c r="A507" s="38" t="s">
        <v>612</v>
      </c>
      <c r="B507" s="530" t="s">
        <v>613</v>
      </c>
      <c r="C507" s="527" t="s">
        <v>174</v>
      </c>
      <c r="D507" s="536"/>
      <c r="E507" s="537"/>
      <c r="F507" s="518"/>
      <c r="G507" s="533">
        <v>10</v>
      </c>
      <c r="H507" s="534">
        <v>1</v>
      </c>
      <c r="I507" s="518">
        <f t="shared" si="57"/>
        <v>10</v>
      </c>
      <c r="J507" s="536"/>
      <c r="K507" s="537"/>
      <c r="L507" s="538"/>
      <c r="M507" s="25"/>
      <c r="N507" s="529"/>
      <c r="O507" s="529"/>
      <c r="P507" s="529"/>
      <c r="Q507" s="55"/>
    </row>
    <row r="508" spans="1:17" ht="53.25" customHeight="1">
      <c r="A508" s="38" t="s">
        <v>614</v>
      </c>
      <c r="B508" s="530" t="s">
        <v>615</v>
      </c>
      <c r="C508" s="535" t="s">
        <v>350</v>
      </c>
      <c r="D508" s="536"/>
      <c r="E508" s="537"/>
      <c r="F508" s="518"/>
      <c r="G508" s="533">
        <v>15</v>
      </c>
      <c r="H508" s="534">
        <v>1</v>
      </c>
      <c r="I508" s="518">
        <f t="shared" si="57"/>
        <v>15</v>
      </c>
      <c r="J508" s="536"/>
      <c r="K508" s="537"/>
      <c r="L508" s="538"/>
      <c r="M508" s="25"/>
      <c r="N508" s="529"/>
      <c r="O508" s="529"/>
      <c r="P508" s="529"/>
      <c r="Q508" s="55"/>
    </row>
    <row r="509" spans="1:17" ht="79.5" customHeight="1">
      <c r="A509" s="38" t="s">
        <v>616</v>
      </c>
      <c r="B509" s="530" t="s">
        <v>617</v>
      </c>
      <c r="C509" s="527" t="s">
        <v>618</v>
      </c>
      <c r="D509" s="536"/>
      <c r="E509" s="537"/>
      <c r="F509" s="518"/>
      <c r="G509" s="533">
        <v>15</v>
      </c>
      <c r="H509" s="534">
        <v>1</v>
      </c>
      <c r="I509" s="518">
        <f t="shared" si="57"/>
        <v>15</v>
      </c>
      <c r="J509" s="536"/>
      <c r="K509" s="537"/>
      <c r="L509" s="538"/>
      <c r="M509" s="25"/>
      <c r="N509" s="529"/>
      <c r="O509" s="529"/>
      <c r="P509" s="529"/>
      <c r="Q509" s="55"/>
    </row>
    <row r="510" spans="1:17" ht="61.5" customHeight="1">
      <c r="A510" s="38" t="s">
        <v>619</v>
      </c>
      <c r="B510" s="541" t="s">
        <v>620</v>
      </c>
      <c r="C510" s="527" t="s">
        <v>146</v>
      </c>
      <c r="D510" s="536"/>
      <c r="E510" s="537"/>
      <c r="F510" s="538"/>
      <c r="G510" s="533">
        <v>15</v>
      </c>
      <c r="H510" s="534">
        <v>1</v>
      </c>
      <c r="I510" s="518">
        <f t="shared" si="57"/>
        <v>15</v>
      </c>
      <c r="J510" s="536"/>
      <c r="K510" s="537"/>
      <c r="L510" s="538"/>
      <c r="M510" s="25"/>
      <c r="N510" s="529"/>
      <c r="O510" s="529"/>
      <c r="P510" s="529"/>
      <c r="Q510" s="55"/>
    </row>
    <row r="511" spans="1:17" ht="21.75" customHeight="1">
      <c r="A511" s="38" t="s">
        <v>621</v>
      </c>
      <c r="B511" s="542" t="s">
        <v>622</v>
      </c>
      <c r="C511" s="527" t="s">
        <v>320</v>
      </c>
      <c r="D511" s="517">
        <v>6</v>
      </c>
      <c r="E511" s="528">
        <v>3</v>
      </c>
      <c r="F511" s="518">
        <f aca="true" t="shared" si="58" ref="F511:F513">D511*E511</f>
        <v>18</v>
      </c>
      <c r="G511" s="533"/>
      <c r="H511" s="534"/>
      <c r="I511" s="543"/>
      <c r="J511" s="536"/>
      <c r="K511" s="537"/>
      <c r="L511" s="538"/>
      <c r="M511" s="25"/>
      <c r="N511" s="529"/>
      <c r="O511" s="529"/>
      <c r="P511" s="529"/>
      <c r="Q511" s="55"/>
    </row>
    <row r="512" spans="1:17" ht="21.75" customHeight="1">
      <c r="A512" s="38" t="s">
        <v>623</v>
      </c>
      <c r="B512" s="542" t="s">
        <v>624</v>
      </c>
      <c r="C512" s="527" t="s">
        <v>625</v>
      </c>
      <c r="D512" s="517">
        <v>6</v>
      </c>
      <c r="E512" s="528">
        <v>5</v>
      </c>
      <c r="F512" s="518">
        <f t="shared" si="58"/>
        <v>30</v>
      </c>
      <c r="G512" s="533"/>
      <c r="H512" s="534"/>
      <c r="I512" s="543"/>
      <c r="J512" s="536"/>
      <c r="K512" s="537"/>
      <c r="L512" s="538"/>
      <c r="M512" s="25"/>
      <c r="N512" s="55"/>
      <c r="O512" s="55"/>
      <c r="P512" s="59"/>
      <c r="Q512" s="55"/>
    </row>
    <row r="513" spans="1:17" ht="34.5" customHeight="1">
      <c r="A513" s="38" t="s">
        <v>626</v>
      </c>
      <c r="B513" s="544" t="s">
        <v>627</v>
      </c>
      <c r="C513" s="545" t="s">
        <v>165</v>
      </c>
      <c r="D513" s="546">
        <v>5</v>
      </c>
      <c r="E513" s="534">
        <v>4</v>
      </c>
      <c r="F513" s="518">
        <f t="shared" si="58"/>
        <v>20</v>
      </c>
      <c r="G513" s="547"/>
      <c r="H513" s="548"/>
      <c r="I513" s="549"/>
      <c r="J513" s="550"/>
      <c r="K513" s="537"/>
      <c r="L513" s="538"/>
      <c r="M513" s="25"/>
      <c r="N513" s="55"/>
      <c r="O513" s="55"/>
      <c r="P513" s="59"/>
      <c r="Q513" s="55"/>
    </row>
    <row r="514" spans="1:13" ht="33.75" customHeight="1">
      <c r="A514" s="256"/>
      <c r="B514" s="551"/>
      <c r="C514" s="551"/>
      <c r="D514" s="551"/>
      <c r="E514" s="551"/>
      <c r="F514" s="551"/>
      <c r="G514" s="551"/>
      <c r="H514" s="551"/>
      <c r="I514" s="551"/>
      <c r="J514" s="551"/>
      <c r="K514" s="551"/>
      <c r="L514" s="551"/>
      <c r="M514" s="25"/>
    </row>
    <row r="515" spans="1:30" ht="28.5" customHeight="1">
      <c r="A515" s="92" t="s">
        <v>628</v>
      </c>
      <c r="B515" s="552" t="s">
        <v>629</v>
      </c>
      <c r="C515" s="553" t="s">
        <v>630</v>
      </c>
      <c r="D515" s="554">
        <v>4</v>
      </c>
      <c r="E515" s="555">
        <v>4</v>
      </c>
      <c r="F515" s="518">
        <f>D515*E515</f>
        <v>16</v>
      </c>
      <c r="G515" s="556"/>
      <c r="H515" s="557"/>
      <c r="I515" s="558"/>
      <c r="J515" s="556"/>
      <c r="K515" s="557"/>
      <c r="L515" s="558"/>
      <c r="M515" s="25"/>
      <c r="Q515" s="559" t="s">
        <v>12</v>
      </c>
      <c r="R515" s="557" t="s">
        <v>630</v>
      </c>
      <c r="S515" s="555">
        <v>4</v>
      </c>
      <c r="T515" s="555">
        <v>4</v>
      </c>
      <c r="U515" s="555">
        <v>16</v>
      </c>
      <c r="V515" s="557"/>
      <c r="W515" s="557"/>
      <c r="X515" s="557"/>
      <c r="Y515" s="557"/>
      <c r="Z515" s="557"/>
      <c r="AA515" s="557"/>
      <c r="AB515" s="560"/>
      <c r="AC515" s="560"/>
      <c r="AD515" s="560"/>
    </row>
    <row r="516" spans="1:30" ht="21" customHeight="1">
      <c r="A516" s="92" t="s">
        <v>631</v>
      </c>
      <c r="B516" s="552" t="s">
        <v>632</v>
      </c>
      <c r="C516" s="553" t="s">
        <v>633</v>
      </c>
      <c r="D516" s="554"/>
      <c r="E516" s="555"/>
      <c r="F516" s="561"/>
      <c r="G516" s="556">
        <v>15</v>
      </c>
      <c r="H516" s="557">
        <v>1</v>
      </c>
      <c r="I516" s="518">
        <f aca="true" t="shared" si="59" ref="I516:I521">G516*H516</f>
        <v>15</v>
      </c>
      <c r="J516" s="554"/>
      <c r="K516" s="555"/>
      <c r="L516" s="561"/>
      <c r="M516" s="25"/>
      <c r="Q516" s="559" t="s">
        <v>632</v>
      </c>
      <c r="R516" s="557" t="s">
        <v>633</v>
      </c>
      <c r="S516" s="555"/>
      <c r="T516" s="555"/>
      <c r="U516" s="555"/>
      <c r="V516" s="557">
        <v>15</v>
      </c>
      <c r="W516" s="557">
        <v>1</v>
      </c>
      <c r="X516" s="557">
        <v>15</v>
      </c>
      <c r="Y516" s="555"/>
      <c r="Z516" s="555"/>
      <c r="AA516" s="555"/>
      <c r="AB516" s="555"/>
      <c r="AC516" s="555"/>
      <c r="AD516" s="555"/>
    </row>
    <row r="517" spans="1:30" ht="21" customHeight="1">
      <c r="A517" s="92"/>
      <c r="B517" s="552"/>
      <c r="C517" s="553" t="s">
        <v>529</v>
      </c>
      <c r="D517" s="554"/>
      <c r="E517" s="555"/>
      <c r="F517" s="561"/>
      <c r="G517" s="556">
        <v>10</v>
      </c>
      <c r="H517" s="557">
        <v>1</v>
      </c>
      <c r="I517" s="518">
        <f t="shared" si="59"/>
        <v>10</v>
      </c>
      <c r="J517" s="554"/>
      <c r="K517" s="555"/>
      <c r="L517" s="561"/>
      <c r="M517" s="25"/>
      <c r="Q517" s="559"/>
      <c r="R517" s="557" t="s">
        <v>529</v>
      </c>
      <c r="S517" s="555"/>
      <c r="T517" s="555"/>
      <c r="U517" s="555"/>
      <c r="V517" s="557">
        <v>10</v>
      </c>
      <c r="W517" s="557">
        <v>1</v>
      </c>
      <c r="X517" s="557">
        <v>10</v>
      </c>
      <c r="Y517" s="555"/>
      <c r="Z517" s="555"/>
      <c r="AA517" s="555"/>
      <c r="AB517" s="555"/>
      <c r="AC517" s="555"/>
      <c r="AD517" s="555"/>
    </row>
    <row r="518" spans="1:30" ht="42" customHeight="1">
      <c r="A518" s="92"/>
      <c r="B518" s="552"/>
      <c r="C518" s="562" t="s">
        <v>634</v>
      </c>
      <c r="D518" s="554"/>
      <c r="E518" s="555"/>
      <c r="F518" s="561"/>
      <c r="G518" s="556">
        <v>10</v>
      </c>
      <c r="H518" s="557">
        <v>1</v>
      </c>
      <c r="I518" s="518">
        <f t="shared" si="59"/>
        <v>10</v>
      </c>
      <c r="J518" s="554"/>
      <c r="K518" s="555"/>
      <c r="L518" s="561"/>
      <c r="M518" s="25"/>
      <c r="Q518" s="559"/>
      <c r="R518" s="563" t="s">
        <v>634</v>
      </c>
      <c r="S518" s="555"/>
      <c r="T518" s="555"/>
      <c r="U518" s="555"/>
      <c r="V518" s="557">
        <v>10</v>
      </c>
      <c r="W518" s="557">
        <v>1</v>
      </c>
      <c r="X518" s="557">
        <v>10</v>
      </c>
      <c r="Y518" s="555"/>
      <c r="Z518" s="555"/>
      <c r="AA518" s="555"/>
      <c r="AB518" s="555"/>
      <c r="AC518" s="555"/>
      <c r="AD518" s="555"/>
    </row>
    <row r="519" spans="1:30" ht="21" customHeight="1">
      <c r="A519" s="92"/>
      <c r="B519" s="552"/>
      <c r="C519" s="553" t="s">
        <v>635</v>
      </c>
      <c r="D519" s="554"/>
      <c r="E519" s="555"/>
      <c r="F519" s="561"/>
      <c r="G519" s="556">
        <v>10</v>
      </c>
      <c r="H519" s="557">
        <v>1</v>
      </c>
      <c r="I519" s="518">
        <f t="shared" si="59"/>
        <v>10</v>
      </c>
      <c r="J519" s="554"/>
      <c r="K519" s="555"/>
      <c r="L519" s="561"/>
      <c r="M519" s="25"/>
      <c r="Q519" s="559"/>
      <c r="R519" s="557" t="s">
        <v>635</v>
      </c>
      <c r="S519" s="555"/>
      <c r="T519" s="555"/>
      <c r="U519" s="555"/>
      <c r="V519" s="557">
        <v>10</v>
      </c>
      <c r="W519" s="557">
        <v>1</v>
      </c>
      <c r="X519" s="557">
        <v>10</v>
      </c>
      <c r="Y519" s="555"/>
      <c r="Z519" s="555"/>
      <c r="AA519" s="555"/>
      <c r="AB519" s="555"/>
      <c r="AC519" s="555"/>
      <c r="AD519" s="555"/>
    </row>
    <row r="520" spans="1:30" ht="33" customHeight="1">
      <c r="A520" s="92" t="s">
        <v>636</v>
      </c>
      <c r="B520" s="552" t="s">
        <v>637</v>
      </c>
      <c r="C520" s="553" t="s">
        <v>638</v>
      </c>
      <c r="D520" s="564"/>
      <c r="E520" s="565"/>
      <c r="F520" s="566"/>
      <c r="G520" s="556">
        <v>15</v>
      </c>
      <c r="H520" s="557">
        <v>1</v>
      </c>
      <c r="I520" s="518">
        <f t="shared" si="59"/>
        <v>15</v>
      </c>
      <c r="J520" s="554"/>
      <c r="K520" s="555"/>
      <c r="L520" s="561"/>
      <c r="M520" s="25"/>
      <c r="Q520" s="559" t="s">
        <v>637</v>
      </c>
      <c r="R520" s="557" t="s">
        <v>638</v>
      </c>
      <c r="S520" s="565"/>
      <c r="T520" s="565"/>
      <c r="U520" s="565"/>
      <c r="V520" s="557">
        <v>15</v>
      </c>
      <c r="W520" s="557">
        <v>1</v>
      </c>
      <c r="X520" s="557">
        <v>15</v>
      </c>
      <c r="Y520" s="555"/>
      <c r="Z520" s="555"/>
      <c r="AA520" s="555"/>
      <c r="AB520" s="555"/>
      <c r="AC520" s="555"/>
      <c r="AD520" s="555"/>
    </row>
    <row r="521" spans="1:30" ht="41.25" customHeight="1">
      <c r="A521" s="92"/>
      <c r="B521" s="552"/>
      <c r="C521" s="567" t="s">
        <v>639</v>
      </c>
      <c r="D521" s="564"/>
      <c r="E521" s="565"/>
      <c r="F521" s="566"/>
      <c r="G521" s="556">
        <v>10</v>
      </c>
      <c r="H521" s="557">
        <v>1</v>
      </c>
      <c r="I521" s="518">
        <f t="shared" si="59"/>
        <v>10</v>
      </c>
      <c r="J521" s="568"/>
      <c r="K521" s="569"/>
      <c r="L521" s="570"/>
      <c r="M521" s="25"/>
      <c r="Q521" s="559"/>
      <c r="R521" s="571" t="s">
        <v>639</v>
      </c>
      <c r="S521" s="565"/>
      <c r="T521" s="565"/>
      <c r="U521" s="565"/>
      <c r="V521" s="557">
        <v>10</v>
      </c>
      <c r="W521" s="557">
        <v>1</v>
      </c>
      <c r="X521" s="557">
        <v>10</v>
      </c>
      <c r="Y521" s="569"/>
      <c r="Z521" s="569"/>
      <c r="AA521" s="569"/>
      <c r="AB521" s="555"/>
      <c r="AC521" s="555"/>
      <c r="AD521" s="555"/>
    </row>
    <row r="522" spans="1:30" ht="18.75" customHeight="1">
      <c r="A522" s="92" t="s">
        <v>640</v>
      </c>
      <c r="B522" s="572" t="s">
        <v>641</v>
      </c>
      <c r="C522" s="567" t="s">
        <v>642</v>
      </c>
      <c r="D522" s="564"/>
      <c r="E522" s="565"/>
      <c r="F522" s="566"/>
      <c r="G522" s="564"/>
      <c r="H522" s="565"/>
      <c r="I522" s="566"/>
      <c r="J522" s="573">
        <v>5</v>
      </c>
      <c r="K522" s="571">
        <v>1</v>
      </c>
      <c r="L522" s="518">
        <f aca="true" t="shared" si="60" ref="L522:L525">J522*K522</f>
        <v>5</v>
      </c>
      <c r="M522" s="25"/>
      <c r="Q522" s="559" t="s">
        <v>641</v>
      </c>
      <c r="R522" s="571" t="s">
        <v>642</v>
      </c>
      <c r="S522" s="565"/>
      <c r="T522" s="565"/>
      <c r="U522" s="565"/>
      <c r="V522" s="565"/>
      <c r="W522" s="565"/>
      <c r="X522" s="565"/>
      <c r="Y522" s="571">
        <v>5</v>
      </c>
      <c r="Z522" s="571">
        <v>1</v>
      </c>
      <c r="AA522" s="557">
        <v>5</v>
      </c>
      <c r="AB522" s="555"/>
      <c r="AC522" s="555"/>
      <c r="AD522" s="555"/>
    </row>
    <row r="523" spans="1:30" ht="18.75" customHeight="1">
      <c r="A523" s="92"/>
      <c r="B523" s="572"/>
      <c r="C523" s="567" t="s">
        <v>643</v>
      </c>
      <c r="D523" s="574"/>
      <c r="E523" s="575"/>
      <c r="F523" s="576"/>
      <c r="G523" s="574"/>
      <c r="H523" s="575"/>
      <c r="I523" s="576"/>
      <c r="J523" s="573">
        <v>5</v>
      </c>
      <c r="K523" s="571">
        <v>1</v>
      </c>
      <c r="L523" s="518">
        <f t="shared" si="60"/>
        <v>5</v>
      </c>
      <c r="M523" s="25"/>
      <c r="Q523" s="559"/>
      <c r="R523" s="571" t="s">
        <v>643</v>
      </c>
      <c r="S523" s="575"/>
      <c r="T523" s="575"/>
      <c r="U523" s="575"/>
      <c r="V523" s="575"/>
      <c r="W523" s="575"/>
      <c r="X523" s="575"/>
      <c r="Y523" s="571">
        <v>5</v>
      </c>
      <c r="Z523" s="571">
        <v>1</v>
      </c>
      <c r="AA523" s="557">
        <v>5</v>
      </c>
      <c r="AB523" s="569"/>
      <c r="AC523" s="569"/>
      <c r="AD523" s="569"/>
    </row>
    <row r="524" spans="1:30" ht="18.75" customHeight="1">
      <c r="A524" s="92"/>
      <c r="B524" s="572"/>
      <c r="C524" s="567" t="s">
        <v>386</v>
      </c>
      <c r="D524" s="574"/>
      <c r="E524" s="575"/>
      <c r="F524" s="576"/>
      <c r="G524" s="574"/>
      <c r="H524" s="575"/>
      <c r="I524" s="576"/>
      <c r="J524" s="573">
        <v>5</v>
      </c>
      <c r="K524" s="571">
        <v>1</v>
      </c>
      <c r="L524" s="518">
        <f t="shared" si="60"/>
        <v>5</v>
      </c>
      <c r="M524" s="25"/>
      <c r="Q524" s="559"/>
      <c r="R524" s="571" t="s">
        <v>386</v>
      </c>
      <c r="S524" s="575"/>
      <c r="T524" s="575"/>
      <c r="U524" s="575"/>
      <c r="V524" s="575"/>
      <c r="W524" s="575"/>
      <c r="X524" s="575"/>
      <c r="Y524" s="571">
        <v>5</v>
      </c>
      <c r="Z524" s="571">
        <v>1</v>
      </c>
      <c r="AA524" s="557">
        <v>5</v>
      </c>
      <c r="AB524" s="569"/>
      <c r="AC524" s="569"/>
      <c r="AD524" s="569"/>
    </row>
    <row r="525" spans="1:30" ht="18.75" customHeight="1">
      <c r="A525" s="92"/>
      <c r="B525" s="572"/>
      <c r="C525" s="577" t="s">
        <v>644</v>
      </c>
      <c r="D525" s="578"/>
      <c r="E525" s="575"/>
      <c r="F525" s="576"/>
      <c r="G525" s="574"/>
      <c r="H525" s="575"/>
      <c r="I525" s="576"/>
      <c r="J525" s="573">
        <v>5</v>
      </c>
      <c r="K525" s="571">
        <v>1</v>
      </c>
      <c r="L525" s="518">
        <f t="shared" si="60"/>
        <v>5</v>
      </c>
      <c r="M525" s="25"/>
      <c r="Q525" s="559"/>
      <c r="R525" s="571" t="s">
        <v>644</v>
      </c>
      <c r="S525" s="575"/>
      <c r="T525" s="575"/>
      <c r="U525" s="575"/>
      <c r="V525" s="575"/>
      <c r="W525" s="575"/>
      <c r="X525" s="575"/>
      <c r="Y525" s="571">
        <v>5</v>
      </c>
      <c r="Z525" s="571">
        <v>1</v>
      </c>
      <c r="AA525" s="557">
        <v>5</v>
      </c>
      <c r="AB525" s="569"/>
      <c r="AC525" s="569"/>
      <c r="AD525" s="569"/>
    </row>
    <row r="526" spans="1:16" ht="15.75">
      <c r="A526" s="82"/>
      <c r="B526" s="152" t="s">
        <v>77</v>
      </c>
      <c r="C526" s="74"/>
      <c r="D526" s="75">
        <f>SUM(D492:D525)</f>
        <v>21</v>
      </c>
      <c r="E526" s="76">
        <v>4</v>
      </c>
      <c r="F526" s="77">
        <f>SUM(F492:F525)</f>
        <v>84</v>
      </c>
      <c r="G526" s="75">
        <f>SUM(G492:G525)</f>
        <v>145</v>
      </c>
      <c r="H526" s="76">
        <f>SUM(H492:H525)</f>
        <v>13</v>
      </c>
      <c r="I526" s="77">
        <f>SUM(I492:I525)</f>
        <v>145</v>
      </c>
      <c r="J526" s="75">
        <f>SUM(J492:J525)</f>
        <v>192</v>
      </c>
      <c r="K526" s="76">
        <f>SUM(K492:K525)</f>
        <v>16</v>
      </c>
      <c r="L526" s="77">
        <f>SUM(L492:L525)</f>
        <v>192</v>
      </c>
      <c r="M526" s="78">
        <f>E526</f>
        <v>4</v>
      </c>
      <c r="N526" s="79">
        <f>H526</f>
        <v>13</v>
      </c>
      <c r="O526" s="80">
        <f>K526</f>
        <v>16</v>
      </c>
      <c r="P526" s="81">
        <f>D526</f>
        <v>21</v>
      </c>
    </row>
    <row r="527" spans="1:12" ht="15.75">
      <c r="A527" s="82"/>
      <c r="B527" s="83"/>
      <c r="C527" s="84"/>
      <c r="D527" s="85"/>
      <c r="E527" s="86"/>
      <c r="F527" s="87"/>
      <c r="G527" s="85"/>
      <c r="H527" s="88"/>
      <c r="I527" s="89"/>
      <c r="J527" s="85"/>
      <c r="K527" s="86"/>
      <c r="L527" s="87"/>
    </row>
    <row r="528" spans="1:13" ht="31.5" customHeight="1">
      <c r="A528" s="38" t="s">
        <v>645</v>
      </c>
      <c r="B528" s="156" t="s">
        <v>646</v>
      </c>
      <c r="C528" s="579"/>
      <c r="D528" s="579"/>
      <c r="E528" s="579"/>
      <c r="F528" s="579"/>
      <c r="G528" s="579"/>
      <c r="H528" s="579"/>
      <c r="I528" s="579"/>
      <c r="J528" s="579"/>
      <c r="K528" s="579"/>
      <c r="L528" s="579"/>
      <c r="M528" s="25"/>
    </row>
    <row r="529" spans="1:12" ht="21" customHeight="1">
      <c r="A529" s="92" t="s">
        <v>647</v>
      </c>
      <c r="B529" s="168" t="s">
        <v>648</v>
      </c>
      <c r="C529" s="149" t="s">
        <v>168</v>
      </c>
      <c r="D529" s="54"/>
      <c r="E529" s="47"/>
      <c r="F529" s="48"/>
      <c r="G529" s="46"/>
      <c r="H529" s="47"/>
      <c r="I529" s="48"/>
      <c r="J529" s="54">
        <v>5</v>
      </c>
      <c r="K529" s="47">
        <v>1</v>
      </c>
      <c r="L529" s="58">
        <f aca="true" t="shared" si="61" ref="L529:L530">J529*K529</f>
        <v>5</v>
      </c>
    </row>
    <row r="530" spans="1:12" ht="21" customHeight="1">
      <c r="A530" s="92"/>
      <c r="B530" s="168"/>
      <c r="C530" s="149" t="s">
        <v>146</v>
      </c>
      <c r="D530" s="54"/>
      <c r="E530" s="47"/>
      <c r="F530" s="48"/>
      <c r="G530" s="46"/>
      <c r="H530" s="47"/>
      <c r="I530" s="48"/>
      <c r="J530" s="54">
        <v>5</v>
      </c>
      <c r="K530" s="47">
        <v>1</v>
      </c>
      <c r="L530" s="58">
        <f t="shared" si="61"/>
        <v>5</v>
      </c>
    </row>
    <row r="531" spans="1:14" ht="24" customHeight="1">
      <c r="A531" s="92" t="s">
        <v>649</v>
      </c>
      <c r="B531" s="168" t="s">
        <v>650</v>
      </c>
      <c r="C531" s="149" t="s">
        <v>441</v>
      </c>
      <c r="D531" s="54"/>
      <c r="E531" s="47"/>
      <c r="F531" s="48"/>
      <c r="G531" s="54">
        <v>5</v>
      </c>
      <c r="H531" s="47">
        <v>1</v>
      </c>
      <c r="I531" s="58">
        <f>G531*H531</f>
        <v>5</v>
      </c>
      <c r="J531" s="54"/>
      <c r="K531" s="47"/>
      <c r="L531" s="48"/>
      <c r="N531" s="62"/>
    </row>
    <row r="532" spans="1:12" ht="39" customHeight="1">
      <c r="A532" s="244" t="s">
        <v>651</v>
      </c>
      <c r="B532" s="245" t="s">
        <v>652</v>
      </c>
      <c r="C532" s="246" t="s">
        <v>653</v>
      </c>
      <c r="D532" s="265">
        <v>2</v>
      </c>
      <c r="E532" s="239">
        <v>3</v>
      </c>
      <c r="F532" s="238">
        <f>D532*E532</f>
        <v>6</v>
      </c>
      <c r="G532" s="265"/>
      <c r="H532" s="239"/>
      <c r="I532" s="71"/>
      <c r="J532" s="265"/>
      <c r="K532" s="239"/>
      <c r="L532" s="71"/>
    </row>
    <row r="533" spans="1:16" ht="15.75">
      <c r="A533" s="82"/>
      <c r="B533" s="152" t="s">
        <v>77</v>
      </c>
      <c r="C533" s="74"/>
      <c r="D533" s="75">
        <f>SUM(D529:D532)</f>
        <v>2</v>
      </c>
      <c r="E533" s="76">
        <v>1</v>
      </c>
      <c r="F533" s="77">
        <f>SUM(F529:F532)</f>
        <v>6</v>
      </c>
      <c r="G533" s="75">
        <f>SUM(G529:G532)</f>
        <v>5</v>
      </c>
      <c r="H533" s="76">
        <f>SUM(H529:H532)</f>
        <v>1</v>
      </c>
      <c r="I533" s="77">
        <f>SUM(I529:I532)</f>
        <v>5</v>
      </c>
      <c r="J533" s="75">
        <f>SUM(J529:J532)</f>
        <v>10</v>
      </c>
      <c r="K533" s="76">
        <f>SUM(K529:K532)</f>
        <v>2</v>
      </c>
      <c r="L533" s="77">
        <f>SUM(L529:L532)</f>
        <v>10</v>
      </c>
      <c r="M533" s="78">
        <f>E533</f>
        <v>1</v>
      </c>
      <c r="N533" s="79">
        <f>H533</f>
        <v>1</v>
      </c>
      <c r="O533" s="80">
        <f>K533</f>
        <v>2</v>
      </c>
      <c r="P533" s="81">
        <f>D533</f>
        <v>2</v>
      </c>
    </row>
    <row r="534" spans="1:12" ht="15.75">
      <c r="A534" s="82"/>
      <c r="B534" s="83"/>
      <c r="C534" s="84"/>
      <c r="D534" s="85"/>
      <c r="E534" s="86"/>
      <c r="F534" s="87"/>
      <c r="G534" s="85"/>
      <c r="H534" s="88"/>
      <c r="I534" s="89"/>
      <c r="J534" s="85"/>
      <c r="K534" s="86"/>
      <c r="L534" s="87"/>
    </row>
    <row r="535" spans="1:13" ht="46.5" customHeight="1">
      <c r="A535" s="266" t="s">
        <v>654</v>
      </c>
      <c r="B535" s="580" t="s">
        <v>655</v>
      </c>
      <c r="C535" s="579"/>
      <c r="D535" s="579"/>
      <c r="E535" s="579"/>
      <c r="F535" s="579"/>
      <c r="G535" s="579"/>
      <c r="H535" s="579"/>
      <c r="I535" s="579"/>
      <c r="J535" s="579"/>
      <c r="K535" s="579"/>
      <c r="L535" s="579"/>
      <c r="M535" s="25"/>
    </row>
    <row r="536" spans="1:12" ht="15" customHeight="1">
      <c r="A536" s="317" t="s">
        <v>656</v>
      </c>
      <c r="B536" s="581" t="s">
        <v>657</v>
      </c>
      <c r="C536" s="226" t="s">
        <v>285</v>
      </c>
      <c r="D536" s="582"/>
      <c r="E536" s="583"/>
      <c r="F536" s="48"/>
      <c r="G536" s="46">
        <v>12</v>
      </c>
      <c r="H536" s="47">
        <v>1</v>
      </c>
      <c r="I536" s="45">
        <f aca="true" t="shared" si="62" ref="I536:I543">G536*H536</f>
        <v>12</v>
      </c>
      <c r="J536" s="254"/>
      <c r="K536" s="252"/>
      <c r="L536" s="255"/>
    </row>
    <row r="537" spans="1:12" ht="15">
      <c r="A537" s="317"/>
      <c r="B537" s="581"/>
      <c r="C537" s="226" t="s">
        <v>658</v>
      </c>
      <c r="D537" s="582"/>
      <c r="E537" s="583"/>
      <c r="F537" s="48"/>
      <c r="G537" s="106">
        <v>12</v>
      </c>
      <c r="H537" s="96">
        <v>1</v>
      </c>
      <c r="I537" s="45">
        <f t="shared" si="62"/>
        <v>12</v>
      </c>
      <c r="J537" s="46"/>
      <c r="K537" s="47"/>
      <c r="L537" s="48"/>
    </row>
    <row r="538" spans="1:12" ht="15">
      <c r="A538" s="317"/>
      <c r="B538" s="581"/>
      <c r="C538" s="226" t="s">
        <v>659</v>
      </c>
      <c r="D538" s="582"/>
      <c r="E538" s="583"/>
      <c r="F538" s="48"/>
      <c r="G538" s="223">
        <v>12</v>
      </c>
      <c r="H538" s="224">
        <v>1</v>
      </c>
      <c r="I538" s="45">
        <f t="shared" si="62"/>
        <v>12</v>
      </c>
      <c r="J538" s="46"/>
      <c r="K538" s="47"/>
      <c r="L538" s="48"/>
    </row>
    <row r="539" spans="1:12" ht="15">
      <c r="A539" s="317"/>
      <c r="B539" s="581"/>
      <c r="C539" s="226" t="s">
        <v>660</v>
      </c>
      <c r="D539" s="582"/>
      <c r="E539" s="583"/>
      <c r="F539" s="48"/>
      <c r="G539" s="223">
        <v>12</v>
      </c>
      <c r="H539" s="224">
        <v>1</v>
      </c>
      <c r="I539" s="45">
        <f t="shared" si="62"/>
        <v>12</v>
      </c>
      <c r="J539" s="46"/>
      <c r="K539" s="47"/>
      <c r="L539" s="48"/>
    </row>
    <row r="540" spans="1:12" ht="15">
      <c r="A540" s="317"/>
      <c r="B540" s="581"/>
      <c r="C540" s="226" t="s">
        <v>661</v>
      </c>
      <c r="D540" s="582"/>
      <c r="E540" s="583"/>
      <c r="F540" s="48"/>
      <c r="G540" s="223">
        <v>12</v>
      </c>
      <c r="H540" s="224">
        <v>1</v>
      </c>
      <c r="I540" s="45">
        <f t="shared" si="62"/>
        <v>12</v>
      </c>
      <c r="J540" s="46"/>
      <c r="K540" s="47"/>
      <c r="L540" s="48"/>
    </row>
    <row r="541" spans="1:12" ht="15">
      <c r="A541" s="317"/>
      <c r="B541" s="581"/>
      <c r="C541" s="226" t="s">
        <v>662</v>
      </c>
      <c r="D541" s="582"/>
      <c r="E541" s="583"/>
      <c r="F541" s="48"/>
      <c r="G541" s="223">
        <v>12</v>
      </c>
      <c r="H541" s="224">
        <v>1</v>
      </c>
      <c r="I541" s="45">
        <f t="shared" si="62"/>
        <v>12</v>
      </c>
      <c r="J541" s="46"/>
      <c r="K541" s="47"/>
      <c r="L541" s="48"/>
    </row>
    <row r="542" spans="1:12" ht="15">
      <c r="A542" s="317"/>
      <c r="B542" s="581"/>
      <c r="C542" s="226" t="s">
        <v>663</v>
      </c>
      <c r="D542" s="582"/>
      <c r="E542" s="583"/>
      <c r="F542" s="48"/>
      <c r="G542" s="223">
        <v>12</v>
      </c>
      <c r="H542" s="224">
        <v>1</v>
      </c>
      <c r="I542" s="45">
        <f t="shared" si="62"/>
        <v>12</v>
      </c>
      <c r="J542" s="46"/>
      <c r="K542" s="47"/>
      <c r="L542" s="48"/>
    </row>
    <row r="543" spans="1:12" ht="15.75">
      <c r="A543" s="317"/>
      <c r="B543" s="581"/>
      <c r="C543" s="584" t="s">
        <v>664</v>
      </c>
      <c r="D543" s="585"/>
      <c r="E543" s="586"/>
      <c r="F543" s="71"/>
      <c r="G543" s="587">
        <v>12</v>
      </c>
      <c r="H543" s="588">
        <v>1</v>
      </c>
      <c r="I543" s="68">
        <f t="shared" si="62"/>
        <v>12</v>
      </c>
      <c r="J543" s="70"/>
      <c r="K543" s="239"/>
      <c r="L543" s="71"/>
    </row>
    <row r="544" spans="1:16" ht="15.75">
      <c r="A544" s="82"/>
      <c r="B544" s="152" t="s">
        <v>77</v>
      </c>
      <c r="C544" s="74"/>
      <c r="D544" s="75">
        <f>SUM(D536:D543)</f>
        <v>0</v>
      </c>
      <c r="E544" s="76">
        <f>SUM(E536:E543)</f>
        <v>0</v>
      </c>
      <c r="F544" s="77">
        <f>SUM(F536:F543)</f>
        <v>0</v>
      </c>
      <c r="G544" s="75">
        <f>SUM(G536:G543)</f>
        <v>96</v>
      </c>
      <c r="H544" s="76">
        <f>SUM(H536:H543)</f>
        <v>8</v>
      </c>
      <c r="I544" s="77">
        <f>SUM(I536:I543)</f>
        <v>96</v>
      </c>
      <c r="J544" s="75">
        <f>SUM(J536:J543)</f>
        <v>0</v>
      </c>
      <c r="K544" s="76">
        <f>SUM(K536:K543)</f>
        <v>0</v>
      </c>
      <c r="L544" s="77">
        <f>SUM(L536:L543)</f>
        <v>0</v>
      </c>
      <c r="M544" s="78">
        <f>E544</f>
        <v>0</v>
      </c>
      <c r="N544" s="79">
        <f>H544</f>
        <v>8</v>
      </c>
      <c r="O544" s="80">
        <f>K544</f>
        <v>0</v>
      </c>
      <c r="P544" s="81">
        <f>D544</f>
        <v>0</v>
      </c>
    </row>
    <row r="545" spans="1:12" ht="15" customHeight="1">
      <c r="A545" s="82"/>
      <c r="B545" s="83"/>
      <c r="C545" s="84"/>
      <c r="D545" s="85"/>
      <c r="E545" s="86"/>
      <c r="F545" s="87"/>
      <c r="G545" s="85"/>
      <c r="H545" s="88"/>
      <c r="I545" s="89"/>
      <c r="J545" s="85"/>
      <c r="K545" s="86"/>
      <c r="L545" s="87"/>
    </row>
    <row r="546" spans="1:13" ht="14.25" customHeight="1" hidden="1">
      <c r="A546" s="38" t="s">
        <v>665</v>
      </c>
      <c r="B546" s="156" t="s">
        <v>666</v>
      </c>
      <c r="C546" s="589" t="s">
        <v>667</v>
      </c>
      <c r="D546" s="589"/>
      <c r="E546" s="589"/>
      <c r="F546" s="589"/>
      <c r="G546" s="589"/>
      <c r="H546" s="589"/>
      <c r="I546" s="589"/>
      <c r="J546" s="589"/>
      <c r="K546" s="589"/>
      <c r="L546" s="589"/>
      <c r="M546" s="25"/>
    </row>
    <row r="547" spans="1:13" ht="35.25" customHeight="1">
      <c r="A547" s="38"/>
      <c r="B547" s="156"/>
      <c r="C547" s="590"/>
      <c r="D547" s="590"/>
      <c r="E547" s="590"/>
      <c r="F547" s="590"/>
      <c r="G547" s="590"/>
      <c r="H547" s="590"/>
      <c r="I547" s="590"/>
      <c r="J547" s="590"/>
      <c r="K547" s="590"/>
      <c r="L547" s="590"/>
      <c r="M547" s="25"/>
    </row>
    <row r="548" spans="1:13" ht="26.25" customHeight="1">
      <c r="A548" s="38"/>
      <c r="B548" s="156"/>
      <c r="C548" s="591"/>
      <c r="D548" s="591"/>
      <c r="E548" s="591"/>
      <c r="F548" s="591"/>
      <c r="G548" s="591"/>
      <c r="H548" s="591"/>
      <c r="I548" s="591"/>
      <c r="J548" s="591"/>
      <c r="K548" s="591"/>
      <c r="L548" s="591"/>
      <c r="M548" s="25"/>
    </row>
    <row r="549" spans="1:12" ht="30">
      <c r="A549" s="418" t="s">
        <v>668</v>
      </c>
      <c r="B549" s="592" t="s">
        <v>669</v>
      </c>
      <c r="C549" s="593" t="s">
        <v>76</v>
      </c>
      <c r="D549" s="594">
        <v>6</v>
      </c>
      <c r="E549" s="595">
        <v>4</v>
      </c>
      <c r="F549" s="58">
        <f aca="true" t="shared" si="63" ref="F549:F551">D549*E549</f>
        <v>24</v>
      </c>
      <c r="G549" s="46"/>
      <c r="H549" s="47"/>
      <c r="I549" s="48"/>
      <c r="J549" s="254"/>
      <c r="K549" s="252"/>
      <c r="L549" s="48"/>
    </row>
    <row r="550" spans="1:12" ht="30">
      <c r="A550" s="418" t="s">
        <v>670</v>
      </c>
      <c r="B550" s="596" t="s">
        <v>671</v>
      </c>
      <c r="C550" s="226" t="s">
        <v>479</v>
      </c>
      <c r="D550" s="106">
        <v>8</v>
      </c>
      <c r="E550" s="96">
        <v>4</v>
      </c>
      <c r="F550" s="58">
        <f t="shared" si="63"/>
        <v>32</v>
      </c>
      <c r="G550" s="46"/>
      <c r="H550" s="47"/>
      <c r="I550" s="48"/>
      <c r="J550" s="46"/>
      <c r="K550" s="47"/>
      <c r="L550" s="48"/>
    </row>
    <row r="551" spans="1:12" ht="30">
      <c r="A551" s="418" t="s">
        <v>672</v>
      </c>
      <c r="B551" s="596" t="s">
        <v>673</v>
      </c>
      <c r="C551" s="226" t="s">
        <v>165</v>
      </c>
      <c r="D551" s="106">
        <v>8</v>
      </c>
      <c r="E551" s="96">
        <v>4</v>
      </c>
      <c r="F551" s="58">
        <f t="shared" si="63"/>
        <v>32</v>
      </c>
      <c r="G551" s="46"/>
      <c r="H551" s="47"/>
      <c r="I551" s="48"/>
      <c r="J551" s="46"/>
      <c r="K551" s="47"/>
      <c r="L551" s="48"/>
    </row>
    <row r="552" spans="1:12" ht="15" customHeight="1">
      <c r="A552" s="92" t="s">
        <v>674</v>
      </c>
      <c r="B552" s="596" t="s">
        <v>675</v>
      </c>
      <c r="C552" s="138" t="s">
        <v>676</v>
      </c>
      <c r="D552" s="106"/>
      <c r="E552" s="96"/>
      <c r="F552" s="48"/>
      <c r="G552" s="46"/>
      <c r="H552" s="47"/>
      <c r="I552" s="48"/>
      <c r="J552" s="95">
        <v>12</v>
      </c>
      <c r="K552" s="96">
        <v>1</v>
      </c>
      <c r="L552" s="58">
        <f aca="true" t="shared" si="64" ref="L552:L557">J552*K552</f>
        <v>12</v>
      </c>
    </row>
    <row r="553" spans="1:12" ht="15">
      <c r="A553" s="92"/>
      <c r="B553" s="596"/>
      <c r="C553" s="138" t="s">
        <v>677</v>
      </c>
      <c r="D553" s="106"/>
      <c r="E553" s="96"/>
      <c r="F553" s="48"/>
      <c r="G553" s="46"/>
      <c r="H553" s="47"/>
      <c r="I553" s="48"/>
      <c r="J553" s="95">
        <v>12</v>
      </c>
      <c r="K553" s="96">
        <v>1</v>
      </c>
      <c r="L553" s="58">
        <f t="shared" si="64"/>
        <v>12</v>
      </c>
    </row>
    <row r="554" spans="1:12" ht="20.25" customHeight="1">
      <c r="A554" s="92"/>
      <c r="B554" s="596"/>
      <c r="C554" s="138" t="s">
        <v>678</v>
      </c>
      <c r="D554" s="106"/>
      <c r="E554" s="96"/>
      <c r="F554" s="48"/>
      <c r="G554" s="46"/>
      <c r="H554" s="47"/>
      <c r="I554" s="48"/>
      <c r="J554" s="95">
        <v>12</v>
      </c>
      <c r="K554" s="96">
        <v>1</v>
      </c>
      <c r="L554" s="58">
        <f t="shared" si="64"/>
        <v>12</v>
      </c>
    </row>
    <row r="555" spans="1:12" ht="48.75" customHeight="1">
      <c r="A555" s="92" t="s">
        <v>679</v>
      </c>
      <c r="B555" s="596" t="s">
        <v>680</v>
      </c>
      <c r="C555" s="226" t="s">
        <v>146</v>
      </c>
      <c r="D555" s="106"/>
      <c r="E555" s="96"/>
      <c r="F555" s="48"/>
      <c r="G555" s="46"/>
      <c r="H555" s="47"/>
      <c r="I555" s="48"/>
      <c r="J555" s="95">
        <v>5</v>
      </c>
      <c r="K555" s="96">
        <v>1</v>
      </c>
      <c r="L555" s="58">
        <f t="shared" si="64"/>
        <v>5</v>
      </c>
    </row>
    <row r="556" spans="1:12" ht="18.75" customHeight="1">
      <c r="A556" s="92" t="s">
        <v>681</v>
      </c>
      <c r="B556" s="168" t="s">
        <v>682</v>
      </c>
      <c r="C556" s="226" t="s">
        <v>151</v>
      </c>
      <c r="D556" s="95"/>
      <c r="E556" s="96"/>
      <c r="F556" s="48"/>
      <c r="G556" s="46"/>
      <c r="H556" s="47"/>
      <c r="I556" s="48"/>
      <c r="J556" s="95">
        <v>8</v>
      </c>
      <c r="K556" s="96">
        <v>1</v>
      </c>
      <c r="L556" s="58">
        <f t="shared" si="64"/>
        <v>8</v>
      </c>
    </row>
    <row r="557" spans="1:12" ht="21.75" customHeight="1">
      <c r="A557" s="92"/>
      <c r="B557" s="168"/>
      <c r="C557" s="226" t="s">
        <v>174</v>
      </c>
      <c r="D557" s="95"/>
      <c r="E557" s="96"/>
      <c r="F557" s="48"/>
      <c r="G557" s="46"/>
      <c r="H557" s="47"/>
      <c r="I557" s="48"/>
      <c r="J557" s="95">
        <v>8</v>
      </c>
      <c r="K557" s="96">
        <v>1</v>
      </c>
      <c r="L557" s="58">
        <f t="shared" si="64"/>
        <v>8</v>
      </c>
    </row>
    <row r="558" spans="1:12" ht="22.5" customHeight="1">
      <c r="A558" s="92" t="s">
        <v>683</v>
      </c>
      <c r="B558" s="597" t="s">
        <v>684</v>
      </c>
      <c r="C558" s="131" t="s">
        <v>168</v>
      </c>
      <c r="D558" s="46"/>
      <c r="E558" s="47"/>
      <c r="F558" s="48"/>
      <c r="G558" s="46">
        <v>5</v>
      </c>
      <c r="H558" s="47">
        <v>1</v>
      </c>
      <c r="I558" s="58">
        <f aca="true" t="shared" si="65" ref="I558:I566">G558*H558</f>
        <v>5</v>
      </c>
      <c r="J558" s="46"/>
      <c r="K558" s="47"/>
      <c r="L558" s="48"/>
    </row>
    <row r="559" spans="1:12" ht="39.75" customHeight="1">
      <c r="A559" s="92"/>
      <c r="B559" s="597"/>
      <c r="C559" s="598" t="s">
        <v>211</v>
      </c>
      <c r="D559" s="193"/>
      <c r="E559" s="194"/>
      <c r="F559" s="121"/>
      <c r="G559" s="193">
        <v>5</v>
      </c>
      <c r="H559" s="194">
        <v>1</v>
      </c>
      <c r="I559" s="58">
        <f t="shared" si="65"/>
        <v>5</v>
      </c>
      <c r="J559" s="193"/>
      <c r="K559" s="194"/>
      <c r="L559" s="121"/>
    </row>
    <row r="560" spans="1:12" ht="39.75" customHeight="1">
      <c r="A560" s="92" t="s">
        <v>685</v>
      </c>
      <c r="B560" s="393" t="s">
        <v>686</v>
      </c>
      <c r="C560" s="131" t="s">
        <v>144</v>
      </c>
      <c r="D560" s="46"/>
      <c r="E560" s="47"/>
      <c r="F560" s="48"/>
      <c r="G560" s="46">
        <v>5</v>
      </c>
      <c r="H560" s="47">
        <v>1</v>
      </c>
      <c r="I560" s="58">
        <f t="shared" si="65"/>
        <v>5</v>
      </c>
      <c r="J560" s="46"/>
      <c r="K560" s="47"/>
      <c r="L560" s="48"/>
    </row>
    <row r="561" spans="1:12" ht="39.75" customHeight="1">
      <c r="A561" s="92"/>
      <c r="B561" s="393"/>
      <c r="C561" s="131" t="s">
        <v>172</v>
      </c>
      <c r="D561" s="54"/>
      <c r="E561" s="47"/>
      <c r="F561" s="48"/>
      <c r="G561" s="54">
        <v>5</v>
      </c>
      <c r="H561" s="47">
        <v>1</v>
      </c>
      <c r="I561" s="58">
        <f t="shared" si="65"/>
        <v>5</v>
      </c>
      <c r="J561" s="46"/>
      <c r="K561" s="47"/>
      <c r="L561" s="48"/>
    </row>
    <row r="562" spans="1:12" ht="27.75" customHeight="1">
      <c r="A562" s="92" t="s">
        <v>687</v>
      </c>
      <c r="B562" s="168" t="s">
        <v>688</v>
      </c>
      <c r="C562" s="226" t="s">
        <v>144</v>
      </c>
      <c r="D562" s="95"/>
      <c r="E562" s="96"/>
      <c r="F562" s="48"/>
      <c r="G562" s="95">
        <v>5</v>
      </c>
      <c r="H562" s="96">
        <v>1</v>
      </c>
      <c r="I562" s="58">
        <f t="shared" si="65"/>
        <v>5</v>
      </c>
      <c r="J562" s="46"/>
      <c r="K562" s="47"/>
      <c r="L562" s="48"/>
    </row>
    <row r="563" spans="1:12" ht="27.75" customHeight="1">
      <c r="A563" s="92"/>
      <c r="B563" s="168"/>
      <c r="C563" s="226" t="s">
        <v>146</v>
      </c>
      <c r="D563" s="95"/>
      <c r="E563" s="96"/>
      <c r="F563" s="48"/>
      <c r="G563" s="95">
        <v>5</v>
      </c>
      <c r="H563" s="96">
        <v>1</v>
      </c>
      <c r="I563" s="58">
        <f t="shared" si="65"/>
        <v>5</v>
      </c>
      <c r="J563" s="46"/>
      <c r="K563" s="47"/>
      <c r="L563" s="48"/>
    </row>
    <row r="564" spans="1:12" ht="34.5" customHeight="1">
      <c r="A564" s="92" t="s">
        <v>689</v>
      </c>
      <c r="B564" s="599" t="s">
        <v>690</v>
      </c>
      <c r="C564" s="226" t="s">
        <v>168</v>
      </c>
      <c r="D564" s="95"/>
      <c r="E564" s="96"/>
      <c r="F564" s="48"/>
      <c r="G564" s="95">
        <v>5</v>
      </c>
      <c r="H564" s="96">
        <v>1</v>
      </c>
      <c r="I564" s="58">
        <f t="shared" si="65"/>
        <v>5</v>
      </c>
      <c r="J564" s="46"/>
      <c r="K564" s="47"/>
      <c r="L564" s="48"/>
    </row>
    <row r="565" spans="1:12" ht="46.5" customHeight="1">
      <c r="A565" s="92"/>
      <c r="B565" s="599"/>
      <c r="C565" s="226" t="s">
        <v>148</v>
      </c>
      <c r="D565" s="95"/>
      <c r="E565" s="96"/>
      <c r="F565" s="48"/>
      <c r="G565" s="95">
        <v>5</v>
      </c>
      <c r="H565" s="96">
        <v>1</v>
      </c>
      <c r="I565" s="58">
        <f t="shared" si="65"/>
        <v>5</v>
      </c>
      <c r="J565" s="46"/>
      <c r="K565" s="47"/>
      <c r="L565" s="48"/>
    </row>
    <row r="566" spans="1:12" ht="62.25" customHeight="1">
      <c r="A566" s="500" t="s">
        <v>691</v>
      </c>
      <c r="B566" s="600" t="s">
        <v>692</v>
      </c>
      <c r="C566" s="241" t="s">
        <v>693</v>
      </c>
      <c r="D566" s="116"/>
      <c r="E566" s="120"/>
      <c r="F566" s="121"/>
      <c r="G566" s="116">
        <v>5</v>
      </c>
      <c r="H566" s="120">
        <v>1</v>
      </c>
      <c r="I566" s="58">
        <f t="shared" si="65"/>
        <v>5</v>
      </c>
      <c r="J566" s="193"/>
      <c r="K566" s="194"/>
      <c r="L566" s="121"/>
    </row>
    <row r="567" spans="1:16" ht="15.75">
      <c r="A567" s="82"/>
      <c r="B567" s="152" t="s">
        <v>77</v>
      </c>
      <c r="C567" s="74"/>
      <c r="D567" s="75">
        <f>SUM(D549:D566)</f>
        <v>22</v>
      </c>
      <c r="E567" s="76">
        <v>3</v>
      </c>
      <c r="F567" s="77">
        <f>SUM(F549:F566)</f>
        <v>88</v>
      </c>
      <c r="G567" s="75">
        <f>SUM(G549:G566)</f>
        <v>45</v>
      </c>
      <c r="H567" s="76">
        <f>SUM(H549:H566)</f>
        <v>9</v>
      </c>
      <c r="I567" s="77">
        <f>SUM(I549:I566)</f>
        <v>45</v>
      </c>
      <c r="J567" s="75">
        <f>SUM(J549:J566)</f>
        <v>57</v>
      </c>
      <c r="K567" s="76">
        <f>SUM(K549:K566)</f>
        <v>6</v>
      </c>
      <c r="L567" s="77">
        <f>SUM(L549:L566)</f>
        <v>57</v>
      </c>
      <c r="M567" s="78">
        <f>E567</f>
        <v>3</v>
      </c>
      <c r="N567" s="79">
        <f>H567</f>
        <v>9</v>
      </c>
      <c r="O567" s="80">
        <f>K567</f>
        <v>6</v>
      </c>
      <c r="P567" s="81">
        <f>D567</f>
        <v>22</v>
      </c>
    </row>
    <row r="568" spans="1:13" ht="15.75">
      <c r="A568" s="423"/>
      <c r="B568" s="601"/>
      <c r="C568" s="602"/>
      <c r="D568" s="603"/>
      <c r="E568" s="603"/>
      <c r="F568" s="603"/>
      <c r="G568" s="603"/>
      <c r="H568" s="603"/>
      <c r="I568" s="604"/>
      <c r="J568" s="603"/>
      <c r="K568" s="603"/>
      <c r="L568" s="605"/>
      <c r="M568" s="25"/>
    </row>
    <row r="569" spans="1:13" ht="33.75" customHeight="1">
      <c r="A569" s="266" t="s">
        <v>694</v>
      </c>
      <c r="B569" s="359" t="s">
        <v>695</v>
      </c>
      <c r="C569" s="477"/>
      <c r="D569" s="477"/>
      <c r="E569" s="477"/>
      <c r="F569" s="477"/>
      <c r="G569" s="477"/>
      <c r="H569" s="477"/>
      <c r="I569" s="477"/>
      <c r="J569" s="477"/>
      <c r="K569" s="477"/>
      <c r="L569" s="477"/>
      <c r="M569" s="25"/>
    </row>
    <row r="570" spans="1:12" ht="30">
      <c r="A570" s="606" t="s">
        <v>696</v>
      </c>
      <c r="B570" s="150" t="s">
        <v>697</v>
      </c>
      <c r="C570" s="226" t="s">
        <v>698</v>
      </c>
      <c r="D570" s="95">
        <v>2</v>
      </c>
      <c r="E570" s="96">
        <v>4</v>
      </c>
      <c r="F570" s="58">
        <f>D570*E570</f>
        <v>8</v>
      </c>
      <c r="G570" s="46"/>
      <c r="H570" s="57"/>
      <c r="I570" s="48"/>
      <c r="J570" s="46"/>
      <c r="K570" s="47"/>
      <c r="L570" s="48"/>
    </row>
    <row r="571" spans="1:12" ht="15" customHeight="1">
      <c r="A571" s="38" t="s">
        <v>699</v>
      </c>
      <c r="B571" s="168" t="s">
        <v>700</v>
      </c>
      <c r="C571" s="502" t="s">
        <v>331</v>
      </c>
      <c r="D571" s="251"/>
      <c r="E571" s="252"/>
      <c r="F571" s="48"/>
      <c r="G571" s="46"/>
      <c r="H571" s="57"/>
      <c r="I571" s="48"/>
      <c r="J571" s="251">
        <v>7</v>
      </c>
      <c r="K571" s="252">
        <v>1</v>
      </c>
      <c r="L571" s="58">
        <f aca="true" t="shared" si="66" ref="L571:L574">J571*K571</f>
        <v>7</v>
      </c>
    </row>
    <row r="572" spans="1:12" ht="15">
      <c r="A572" s="38"/>
      <c r="B572" s="168"/>
      <c r="C572" s="502" t="s">
        <v>701</v>
      </c>
      <c r="D572" s="251"/>
      <c r="E572" s="252"/>
      <c r="F572" s="48"/>
      <c r="G572" s="46"/>
      <c r="H572" s="57"/>
      <c r="I572" s="48"/>
      <c r="J572" s="251">
        <v>13</v>
      </c>
      <c r="K572" s="252">
        <v>1</v>
      </c>
      <c r="L572" s="58">
        <f t="shared" si="66"/>
        <v>13</v>
      </c>
    </row>
    <row r="573" spans="1:12" ht="15">
      <c r="A573" s="38"/>
      <c r="B573" s="168"/>
      <c r="C573" s="502" t="s">
        <v>326</v>
      </c>
      <c r="D573" s="251"/>
      <c r="E573" s="252"/>
      <c r="F573" s="48"/>
      <c r="G573" s="46"/>
      <c r="H573" s="57"/>
      <c r="I573" s="48"/>
      <c r="J573" s="251">
        <v>5</v>
      </c>
      <c r="K573" s="252">
        <v>1</v>
      </c>
      <c r="L573" s="58">
        <f t="shared" si="66"/>
        <v>5</v>
      </c>
    </row>
    <row r="574" spans="1:12" ht="35.25" customHeight="1">
      <c r="A574" s="607" t="s">
        <v>702</v>
      </c>
      <c r="B574" s="608" t="s">
        <v>703</v>
      </c>
      <c r="C574" s="609" t="s">
        <v>704</v>
      </c>
      <c r="D574" s="610"/>
      <c r="E574" s="611"/>
      <c r="F574" s="612"/>
      <c r="G574" s="613"/>
      <c r="H574" s="614"/>
      <c r="I574" s="615"/>
      <c r="J574" s="610">
        <v>6</v>
      </c>
      <c r="K574" s="611">
        <v>1</v>
      </c>
      <c r="L574" s="58">
        <f t="shared" si="66"/>
        <v>6</v>
      </c>
    </row>
    <row r="575" spans="1:16" ht="15.75">
      <c r="A575" s="82"/>
      <c r="B575" s="73" t="s">
        <v>77</v>
      </c>
      <c r="C575" s="74"/>
      <c r="D575" s="75">
        <f>SUM(D570:D574)</f>
        <v>2</v>
      </c>
      <c r="E575" s="76">
        <v>1</v>
      </c>
      <c r="F575" s="77">
        <f>SUM(F570:F574)</f>
        <v>8</v>
      </c>
      <c r="G575" s="75">
        <f>SUM(G570:G574)</f>
        <v>0</v>
      </c>
      <c r="H575" s="76">
        <f>SUM(H570:H574)</f>
        <v>0</v>
      </c>
      <c r="I575" s="77">
        <f>SUM(I570:I574)</f>
        <v>0</v>
      </c>
      <c r="J575" s="75">
        <f>SUM(J570:J574)</f>
        <v>31</v>
      </c>
      <c r="K575" s="76">
        <f>SUM(K570:K574)</f>
        <v>4</v>
      </c>
      <c r="L575" s="77">
        <f>SUM(L570:L574)</f>
        <v>31</v>
      </c>
      <c r="M575" s="78">
        <f>E575</f>
        <v>1</v>
      </c>
      <c r="N575" s="79">
        <f>H575</f>
        <v>0</v>
      </c>
      <c r="O575" s="80">
        <f>K575</f>
        <v>4</v>
      </c>
      <c r="P575" s="81">
        <f>D575</f>
        <v>2</v>
      </c>
    </row>
    <row r="576" spans="1:12" ht="15.75">
      <c r="A576" s="82"/>
      <c r="B576" s="83"/>
      <c r="C576" s="84"/>
      <c r="D576" s="85"/>
      <c r="E576" s="86"/>
      <c r="F576" s="87"/>
      <c r="G576" s="85"/>
      <c r="H576" s="88"/>
      <c r="I576" s="89"/>
      <c r="J576" s="85"/>
      <c r="K576" s="86"/>
      <c r="L576" s="87"/>
    </row>
    <row r="577" spans="1:13" ht="27.75" customHeight="1">
      <c r="A577" s="38" t="s">
        <v>705</v>
      </c>
      <c r="B577" s="156" t="s">
        <v>706</v>
      </c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25"/>
    </row>
    <row r="578" spans="1:12" ht="33.75" customHeight="1">
      <c r="A578" s="256" t="s">
        <v>696</v>
      </c>
      <c r="B578" s="184" t="s">
        <v>707</v>
      </c>
      <c r="C578" s="616" t="s">
        <v>708</v>
      </c>
      <c r="D578" s="617">
        <v>6</v>
      </c>
      <c r="E578" s="618">
        <v>4</v>
      </c>
      <c r="F578" s="58">
        <f>D578*E578</f>
        <v>24</v>
      </c>
      <c r="G578" s="46"/>
      <c r="H578" s="57"/>
      <c r="I578" s="108"/>
      <c r="J578" s="46"/>
      <c r="K578" s="57"/>
      <c r="L578" s="48"/>
    </row>
    <row r="579" spans="1:12" ht="15.75" customHeight="1">
      <c r="A579" s="256" t="s">
        <v>699</v>
      </c>
      <c r="B579" s="184" t="s">
        <v>709</v>
      </c>
      <c r="C579" s="616" t="s">
        <v>710</v>
      </c>
      <c r="D579" s="619"/>
      <c r="E579" s="620"/>
      <c r="F579" s="621"/>
      <c r="G579" s="619">
        <v>5</v>
      </c>
      <c r="H579" s="622">
        <v>0.5</v>
      </c>
      <c r="I579" s="58">
        <f aca="true" t="shared" si="67" ref="I579:I586">G579*H579</f>
        <v>2.5</v>
      </c>
      <c r="J579" s="46"/>
      <c r="K579" s="47"/>
      <c r="L579" s="48"/>
    </row>
    <row r="580" spans="1:12" ht="15">
      <c r="A580" s="256"/>
      <c r="B580" s="184"/>
      <c r="C580" s="616" t="s">
        <v>567</v>
      </c>
      <c r="D580" s="619"/>
      <c r="E580" s="620"/>
      <c r="F580" s="621"/>
      <c r="G580" s="619">
        <v>5</v>
      </c>
      <c r="H580" s="622">
        <v>0.5</v>
      </c>
      <c r="I580" s="58">
        <f t="shared" si="67"/>
        <v>2.5</v>
      </c>
      <c r="J580" s="46"/>
      <c r="K580" s="47"/>
      <c r="L580" s="48"/>
    </row>
    <row r="581" spans="1:12" ht="15">
      <c r="A581" s="256"/>
      <c r="B581" s="184"/>
      <c r="C581" s="616" t="s">
        <v>711</v>
      </c>
      <c r="D581" s="619"/>
      <c r="E581" s="620"/>
      <c r="F581" s="621"/>
      <c r="G581" s="619">
        <v>5</v>
      </c>
      <c r="H581" s="622">
        <v>0.5</v>
      </c>
      <c r="I581" s="58">
        <f t="shared" si="67"/>
        <v>2.5</v>
      </c>
      <c r="J581" s="46"/>
      <c r="K581" s="47"/>
      <c r="L581" s="48"/>
    </row>
    <row r="582" spans="1:12" ht="15">
      <c r="A582" s="256"/>
      <c r="B582" s="184"/>
      <c r="C582" s="616" t="s">
        <v>577</v>
      </c>
      <c r="D582" s="619"/>
      <c r="E582" s="620"/>
      <c r="F582" s="621"/>
      <c r="G582" s="619">
        <v>5</v>
      </c>
      <c r="H582" s="622">
        <v>0.5</v>
      </c>
      <c r="I582" s="58">
        <f t="shared" si="67"/>
        <v>2.5</v>
      </c>
      <c r="J582" s="46"/>
      <c r="K582" s="47"/>
      <c r="L582" s="48"/>
    </row>
    <row r="583" spans="1:12" ht="15.75" customHeight="1">
      <c r="A583" s="256" t="s">
        <v>702</v>
      </c>
      <c r="B583" s="184" t="s">
        <v>712</v>
      </c>
      <c r="C583" s="616" t="s">
        <v>713</v>
      </c>
      <c r="D583" s="619"/>
      <c r="E583" s="620"/>
      <c r="F583" s="621"/>
      <c r="G583" s="619">
        <v>5</v>
      </c>
      <c r="H583" s="622">
        <v>0.5</v>
      </c>
      <c r="I583" s="58">
        <f t="shared" si="67"/>
        <v>2.5</v>
      </c>
      <c r="J583" s="54"/>
      <c r="K583" s="47"/>
      <c r="L583" s="48"/>
    </row>
    <row r="584" spans="1:12" ht="15">
      <c r="A584" s="256"/>
      <c r="B584" s="184"/>
      <c r="C584" s="616" t="s">
        <v>714</v>
      </c>
      <c r="D584" s="619"/>
      <c r="E584" s="620"/>
      <c r="F584" s="621"/>
      <c r="G584" s="619">
        <v>5</v>
      </c>
      <c r="H584" s="622">
        <v>0.5</v>
      </c>
      <c r="I584" s="58">
        <f t="shared" si="67"/>
        <v>2.5</v>
      </c>
      <c r="J584" s="54"/>
      <c r="K584" s="47"/>
      <c r="L584" s="48"/>
    </row>
    <row r="585" spans="1:12" ht="15">
      <c r="A585" s="256"/>
      <c r="B585" s="184"/>
      <c r="C585" s="616" t="s">
        <v>715</v>
      </c>
      <c r="D585" s="619"/>
      <c r="E585" s="620"/>
      <c r="F585" s="621"/>
      <c r="G585" s="619">
        <v>5</v>
      </c>
      <c r="H585" s="622">
        <v>0.5</v>
      </c>
      <c r="I585" s="58">
        <f t="shared" si="67"/>
        <v>2.5</v>
      </c>
      <c r="J585" s="54"/>
      <c r="K585" s="47"/>
      <c r="L585" s="48"/>
    </row>
    <row r="586" spans="1:12" ht="15">
      <c r="A586" s="256"/>
      <c r="B586" s="184"/>
      <c r="C586" s="616" t="s">
        <v>716</v>
      </c>
      <c r="D586" s="619"/>
      <c r="E586" s="620"/>
      <c r="F586" s="621"/>
      <c r="G586" s="619">
        <v>5</v>
      </c>
      <c r="H586" s="622">
        <v>0.5</v>
      </c>
      <c r="I586" s="58">
        <f t="shared" si="67"/>
        <v>2.5</v>
      </c>
      <c r="J586" s="54"/>
      <c r="K586" s="47"/>
      <c r="L586" s="48"/>
    </row>
    <row r="587" spans="1:12" ht="18" customHeight="1">
      <c r="A587" s="256" t="s">
        <v>717</v>
      </c>
      <c r="B587" s="623" t="s">
        <v>718</v>
      </c>
      <c r="C587" s="616" t="s">
        <v>719</v>
      </c>
      <c r="D587" s="619"/>
      <c r="E587" s="620"/>
      <c r="F587" s="621"/>
      <c r="G587" s="619"/>
      <c r="H587" s="622"/>
      <c r="I587" s="621"/>
      <c r="J587" s="619">
        <v>6</v>
      </c>
      <c r="K587" s="620">
        <v>1</v>
      </c>
      <c r="L587" s="58">
        <f aca="true" t="shared" si="68" ref="L587:L590">J587*K587</f>
        <v>6</v>
      </c>
    </row>
    <row r="588" spans="1:12" ht="18" customHeight="1">
      <c r="A588" s="256"/>
      <c r="B588" s="623"/>
      <c r="C588" s="616" t="s">
        <v>720</v>
      </c>
      <c r="D588" s="619"/>
      <c r="E588" s="620"/>
      <c r="F588" s="621"/>
      <c r="G588" s="619"/>
      <c r="H588" s="622"/>
      <c r="I588" s="621"/>
      <c r="J588" s="619">
        <v>6</v>
      </c>
      <c r="K588" s="620">
        <v>1</v>
      </c>
      <c r="L588" s="58">
        <f t="shared" si="68"/>
        <v>6</v>
      </c>
    </row>
    <row r="589" spans="1:12" ht="18" customHeight="1">
      <c r="A589" s="256"/>
      <c r="B589" s="623"/>
      <c r="C589" s="616" t="s">
        <v>721</v>
      </c>
      <c r="D589" s="619"/>
      <c r="E589" s="620"/>
      <c r="F589" s="621"/>
      <c r="G589" s="619"/>
      <c r="H589" s="622"/>
      <c r="I589" s="621"/>
      <c r="J589" s="619">
        <v>6</v>
      </c>
      <c r="K589" s="620">
        <v>1</v>
      </c>
      <c r="L589" s="58">
        <f t="shared" si="68"/>
        <v>6</v>
      </c>
    </row>
    <row r="590" spans="1:12" ht="18" customHeight="1">
      <c r="A590" s="256"/>
      <c r="B590" s="623"/>
      <c r="C590" s="616" t="s">
        <v>722</v>
      </c>
      <c r="D590" s="619"/>
      <c r="E590" s="620"/>
      <c r="F590" s="621"/>
      <c r="G590" s="619"/>
      <c r="H590" s="622"/>
      <c r="I590" s="621"/>
      <c r="J590" s="619">
        <v>6</v>
      </c>
      <c r="K590" s="620">
        <v>1</v>
      </c>
      <c r="L590" s="58">
        <f t="shared" si="68"/>
        <v>6</v>
      </c>
    </row>
    <row r="591" spans="1:12" ht="32.25" customHeight="1">
      <c r="A591" s="129"/>
      <c r="B591" s="624"/>
      <c r="C591" s="624"/>
      <c r="D591" s="624"/>
      <c r="E591" s="624"/>
      <c r="F591" s="624"/>
      <c r="G591" s="624"/>
      <c r="H591" s="624"/>
      <c r="I591" s="624"/>
      <c r="J591" s="624"/>
      <c r="K591" s="624"/>
      <c r="L591" s="624"/>
    </row>
    <row r="592" spans="1:12" ht="20.25" customHeight="1">
      <c r="A592" s="256" t="s">
        <v>723</v>
      </c>
      <c r="B592" s="184" t="s">
        <v>724</v>
      </c>
      <c r="C592" s="616" t="s">
        <v>725</v>
      </c>
      <c r="D592" s="619"/>
      <c r="E592" s="620"/>
      <c r="F592" s="621"/>
      <c r="G592" s="619"/>
      <c r="H592" s="622"/>
      <c r="I592" s="621"/>
      <c r="J592" s="617">
        <v>6</v>
      </c>
      <c r="K592" s="620">
        <v>1</v>
      </c>
      <c r="L592" s="45">
        <f aca="true" t="shared" si="69" ref="L592:L593">J592*K592</f>
        <v>6</v>
      </c>
    </row>
    <row r="593" spans="1:12" ht="20.25" customHeight="1">
      <c r="A593" s="256"/>
      <c r="B593" s="184"/>
      <c r="C593" s="616" t="s">
        <v>726</v>
      </c>
      <c r="D593" s="619"/>
      <c r="E593" s="620"/>
      <c r="F593" s="621"/>
      <c r="G593" s="619"/>
      <c r="H593" s="622"/>
      <c r="I593" s="621"/>
      <c r="J593" s="617">
        <v>6</v>
      </c>
      <c r="K593" s="620">
        <v>1</v>
      </c>
      <c r="L593" s="45">
        <f t="shared" si="69"/>
        <v>6</v>
      </c>
    </row>
    <row r="594" spans="1:13" ht="30" customHeight="1">
      <c r="A594" s="129"/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25"/>
    </row>
    <row r="595" spans="1:12" ht="32.25" customHeight="1">
      <c r="A595" s="256" t="s">
        <v>727</v>
      </c>
      <c r="B595" s="625" t="s">
        <v>728</v>
      </c>
      <c r="C595" s="626" t="s">
        <v>76</v>
      </c>
      <c r="D595" s="619">
        <v>7</v>
      </c>
      <c r="E595" s="618">
        <v>4</v>
      </c>
      <c r="F595" s="58">
        <f>D595*E595</f>
        <v>28</v>
      </c>
      <c r="G595" s="46"/>
      <c r="H595" s="57"/>
      <c r="I595" s="108"/>
      <c r="J595" s="46"/>
      <c r="K595" s="47"/>
      <c r="L595" s="48"/>
    </row>
    <row r="596" spans="1:12" ht="15" customHeight="1">
      <c r="A596" s="256" t="s">
        <v>729</v>
      </c>
      <c r="B596" s="168" t="s">
        <v>730</v>
      </c>
      <c r="C596" s="626" t="s">
        <v>710</v>
      </c>
      <c r="D596" s="619"/>
      <c r="E596" s="620"/>
      <c r="F596" s="621"/>
      <c r="G596" s="619">
        <v>5</v>
      </c>
      <c r="H596" s="622">
        <v>0.5</v>
      </c>
      <c r="I596" s="58">
        <f aca="true" t="shared" si="70" ref="I596:I605">G596*H596</f>
        <v>2.5</v>
      </c>
      <c r="J596" s="46"/>
      <c r="K596" s="47"/>
      <c r="L596" s="48"/>
    </row>
    <row r="597" spans="1:12" ht="15">
      <c r="A597" s="256"/>
      <c r="B597" s="168"/>
      <c r="C597" s="616" t="s">
        <v>567</v>
      </c>
      <c r="D597" s="619"/>
      <c r="E597" s="620"/>
      <c r="F597" s="621"/>
      <c r="G597" s="619">
        <v>5</v>
      </c>
      <c r="H597" s="622">
        <v>0.5</v>
      </c>
      <c r="I597" s="58">
        <f t="shared" si="70"/>
        <v>2.5</v>
      </c>
      <c r="J597" s="46"/>
      <c r="K597" s="47"/>
      <c r="L597" s="48"/>
    </row>
    <row r="598" spans="1:12" ht="15">
      <c r="A598" s="256"/>
      <c r="B598" s="168"/>
      <c r="C598" s="616" t="s">
        <v>571</v>
      </c>
      <c r="D598" s="619"/>
      <c r="E598" s="620"/>
      <c r="F598" s="621"/>
      <c r="G598" s="619">
        <v>5</v>
      </c>
      <c r="H598" s="622">
        <v>0.5</v>
      </c>
      <c r="I598" s="58">
        <f t="shared" si="70"/>
        <v>2.5</v>
      </c>
      <c r="J598" s="46"/>
      <c r="K598" s="47"/>
      <c r="L598" s="48"/>
    </row>
    <row r="599" spans="1:12" ht="15">
      <c r="A599" s="256"/>
      <c r="B599" s="168"/>
      <c r="C599" s="616" t="s">
        <v>711</v>
      </c>
      <c r="D599" s="619"/>
      <c r="E599" s="620"/>
      <c r="F599" s="621"/>
      <c r="G599" s="619">
        <v>5</v>
      </c>
      <c r="H599" s="622">
        <v>0.5</v>
      </c>
      <c r="I599" s="58">
        <f t="shared" si="70"/>
        <v>2.5</v>
      </c>
      <c r="J599" s="46"/>
      <c r="K599" s="47"/>
      <c r="L599" s="48"/>
    </row>
    <row r="600" spans="1:12" ht="15">
      <c r="A600" s="256"/>
      <c r="B600" s="168"/>
      <c r="C600" s="616" t="s">
        <v>577</v>
      </c>
      <c r="D600" s="619"/>
      <c r="E600" s="620"/>
      <c r="F600" s="621"/>
      <c r="G600" s="619">
        <v>5</v>
      </c>
      <c r="H600" s="622">
        <v>0.5</v>
      </c>
      <c r="I600" s="58">
        <f t="shared" si="70"/>
        <v>2.5</v>
      </c>
      <c r="J600" s="46"/>
      <c r="K600" s="47"/>
      <c r="L600" s="48"/>
    </row>
    <row r="601" spans="1:12" ht="19.5" customHeight="1">
      <c r="A601" s="38" t="s">
        <v>731</v>
      </c>
      <c r="B601" s="150" t="s">
        <v>732</v>
      </c>
      <c r="C601" s="626" t="s">
        <v>713</v>
      </c>
      <c r="D601" s="619"/>
      <c r="E601" s="620"/>
      <c r="F601" s="621"/>
      <c r="G601" s="619">
        <v>5</v>
      </c>
      <c r="H601" s="622">
        <v>0.5</v>
      </c>
      <c r="I601" s="58">
        <f t="shared" si="70"/>
        <v>2.5</v>
      </c>
      <c r="J601" s="46"/>
      <c r="K601" s="47"/>
      <c r="L601" s="48"/>
    </row>
    <row r="602" spans="1:12" ht="13.5" customHeight="1">
      <c r="A602" s="38"/>
      <c r="B602" s="150"/>
      <c r="C602" s="616" t="s">
        <v>714</v>
      </c>
      <c r="D602" s="619"/>
      <c r="E602" s="620"/>
      <c r="F602" s="621"/>
      <c r="G602" s="619">
        <v>5</v>
      </c>
      <c r="H602" s="622">
        <v>0.5</v>
      </c>
      <c r="I602" s="58">
        <f t="shared" si="70"/>
        <v>2.5</v>
      </c>
      <c r="J602" s="54"/>
      <c r="K602" s="47"/>
      <c r="L602" s="48"/>
    </row>
    <row r="603" spans="1:12" ht="18" customHeight="1">
      <c r="A603" s="38"/>
      <c r="B603" s="150"/>
      <c r="C603" s="616" t="s">
        <v>733</v>
      </c>
      <c r="D603" s="619"/>
      <c r="E603" s="620"/>
      <c r="F603" s="621"/>
      <c r="G603" s="619">
        <v>5</v>
      </c>
      <c r="H603" s="622">
        <v>0.5</v>
      </c>
      <c r="I603" s="58">
        <f t="shared" si="70"/>
        <v>2.5</v>
      </c>
      <c r="J603" s="54"/>
      <c r="K603" s="47"/>
      <c r="L603" s="48"/>
    </row>
    <row r="604" spans="1:12" ht="12" customHeight="1">
      <c r="A604" s="38"/>
      <c r="B604" s="150"/>
      <c r="C604" s="616" t="s">
        <v>715</v>
      </c>
      <c r="D604" s="619"/>
      <c r="E604" s="620"/>
      <c r="F604" s="621"/>
      <c r="G604" s="619">
        <v>5</v>
      </c>
      <c r="H604" s="622">
        <v>0.5</v>
      </c>
      <c r="I604" s="58">
        <f t="shared" si="70"/>
        <v>2.5</v>
      </c>
      <c r="J604" s="617"/>
      <c r="K604" s="47"/>
      <c r="L604" s="48"/>
    </row>
    <row r="605" spans="1:12" ht="18" customHeight="1">
      <c r="A605" s="38"/>
      <c r="B605" s="150"/>
      <c r="C605" s="616" t="s">
        <v>716</v>
      </c>
      <c r="D605" s="619"/>
      <c r="E605" s="620"/>
      <c r="F605" s="621"/>
      <c r="G605" s="619">
        <v>5</v>
      </c>
      <c r="H605" s="622">
        <v>0.5</v>
      </c>
      <c r="I605" s="58">
        <f t="shared" si="70"/>
        <v>2.5</v>
      </c>
      <c r="J605" s="617"/>
      <c r="K605" s="47"/>
      <c r="L605" s="48"/>
    </row>
    <row r="606" spans="1:13" ht="15.75" customHeight="1">
      <c r="A606" s="38" t="s">
        <v>734</v>
      </c>
      <c r="B606" s="150" t="s">
        <v>735</v>
      </c>
      <c r="C606" s="616" t="s">
        <v>736</v>
      </c>
      <c r="D606" s="619"/>
      <c r="E606" s="620"/>
      <c r="F606" s="621"/>
      <c r="G606" s="619"/>
      <c r="H606" s="622"/>
      <c r="I606" s="621"/>
      <c r="J606" s="619">
        <v>6</v>
      </c>
      <c r="K606" s="620">
        <v>1</v>
      </c>
      <c r="L606" s="58">
        <f aca="true" t="shared" si="71" ref="L606:L615">J606*K606</f>
        <v>6</v>
      </c>
      <c r="M606" s="25"/>
    </row>
    <row r="607" spans="1:13" ht="15">
      <c r="A607" s="38"/>
      <c r="B607" s="150"/>
      <c r="C607" s="616" t="s">
        <v>719</v>
      </c>
      <c r="D607" s="619"/>
      <c r="E607" s="620"/>
      <c r="F607" s="621"/>
      <c r="G607" s="619"/>
      <c r="H607" s="622"/>
      <c r="I607" s="621"/>
      <c r="J607" s="619">
        <v>6</v>
      </c>
      <c r="K607" s="620">
        <v>1</v>
      </c>
      <c r="L607" s="58">
        <f t="shared" si="71"/>
        <v>6</v>
      </c>
      <c r="M607" s="25"/>
    </row>
    <row r="608" spans="1:13" ht="15">
      <c r="A608" s="38"/>
      <c r="B608" s="150"/>
      <c r="C608" s="616" t="s">
        <v>725</v>
      </c>
      <c r="D608" s="619"/>
      <c r="E608" s="620"/>
      <c r="F608" s="621"/>
      <c r="G608" s="619"/>
      <c r="H608" s="622"/>
      <c r="I608" s="621"/>
      <c r="J608" s="619">
        <v>12</v>
      </c>
      <c r="K608" s="620">
        <v>1</v>
      </c>
      <c r="L608" s="58">
        <f t="shared" si="71"/>
        <v>12</v>
      </c>
      <c r="M608" s="25"/>
    </row>
    <row r="609" spans="1:13" ht="15">
      <c r="A609" s="38"/>
      <c r="B609" s="150"/>
      <c r="C609" s="616" t="s">
        <v>737</v>
      </c>
      <c r="D609" s="619"/>
      <c r="E609" s="620"/>
      <c r="F609" s="621"/>
      <c r="G609" s="619"/>
      <c r="H609" s="622"/>
      <c r="I609" s="621"/>
      <c r="J609" s="619">
        <v>12</v>
      </c>
      <c r="K609" s="620">
        <v>1</v>
      </c>
      <c r="L609" s="58">
        <f t="shared" si="71"/>
        <v>12</v>
      </c>
      <c r="M609" s="25"/>
    </row>
    <row r="610" spans="1:13" ht="15">
      <c r="A610" s="38"/>
      <c r="B610" s="150"/>
      <c r="C610" s="616" t="s">
        <v>738</v>
      </c>
      <c r="D610" s="619"/>
      <c r="E610" s="620"/>
      <c r="F610" s="621"/>
      <c r="G610" s="619"/>
      <c r="H610" s="622"/>
      <c r="I610" s="621"/>
      <c r="J610" s="619">
        <v>12</v>
      </c>
      <c r="K610" s="620">
        <v>1</v>
      </c>
      <c r="L610" s="58">
        <f t="shared" si="71"/>
        <v>12</v>
      </c>
      <c r="M610" s="25"/>
    </row>
    <row r="611" spans="1:13" ht="15">
      <c r="A611" s="38"/>
      <c r="B611" s="150"/>
      <c r="C611" s="616" t="s">
        <v>211</v>
      </c>
      <c r="D611" s="619"/>
      <c r="E611" s="620"/>
      <c r="F611" s="621"/>
      <c r="G611" s="619"/>
      <c r="H611" s="622"/>
      <c r="I611" s="621"/>
      <c r="J611" s="619">
        <v>6</v>
      </c>
      <c r="K611" s="620">
        <v>1</v>
      </c>
      <c r="L611" s="58">
        <f t="shared" si="71"/>
        <v>6</v>
      </c>
      <c r="M611" s="25"/>
    </row>
    <row r="612" spans="1:13" ht="15">
      <c r="A612" s="38"/>
      <c r="B612" s="150"/>
      <c r="C612" s="616" t="s">
        <v>721</v>
      </c>
      <c r="D612" s="619"/>
      <c r="E612" s="620"/>
      <c r="F612" s="621"/>
      <c r="G612" s="619"/>
      <c r="H612" s="622"/>
      <c r="I612" s="621"/>
      <c r="J612" s="619">
        <v>12</v>
      </c>
      <c r="K612" s="620">
        <v>1</v>
      </c>
      <c r="L612" s="58">
        <f t="shared" si="71"/>
        <v>12</v>
      </c>
      <c r="M612" s="25"/>
    </row>
    <row r="613" spans="1:12" ht="15">
      <c r="A613" s="38"/>
      <c r="B613" s="150"/>
      <c r="C613" s="616" t="s">
        <v>726</v>
      </c>
      <c r="D613" s="619"/>
      <c r="E613" s="620"/>
      <c r="F613" s="621"/>
      <c r="G613" s="619"/>
      <c r="H613" s="622"/>
      <c r="I613" s="621"/>
      <c r="J613" s="619">
        <v>12</v>
      </c>
      <c r="K613" s="620">
        <v>1</v>
      </c>
      <c r="L613" s="58">
        <f t="shared" si="71"/>
        <v>12</v>
      </c>
    </row>
    <row r="614" spans="1:12" ht="15">
      <c r="A614" s="38"/>
      <c r="B614" s="150"/>
      <c r="C614" s="616" t="s">
        <v>722</v>
      </c>
      <c r="D614" s="619"/>
      <c r="E614" s="620"/>
      <c r="F614" s="621"/>
      <c r="G614" s="619"/>
      <c r="H614" s="622"/>
      <c r="I614" s="621"/>
      <c r="J614" s="619">
        <v>6</v>
      </c>
      <c r="K614" s="620">
        <v>1</v>
      </c>
      <c r="L614" s="58">
        <f t="shared" si="71"/>
        <v>6</v>
      </c>
    </row>
    <row r="615" spans="1:12" ht="15">
      <c r="A615" s="38"/>
      <c r="B615" s="150"/>
      <c r="C615" s="616" t="s">
        <v>739</v>
      </c>
      <c r="D615" s="619"/>
      <c r="E615" s="620"/>
      <c r="F615" s="621"/>
      <c r="G615" s="619"/>
      <c r="H615" s="622"/>
      <c r="I615" s="621"/>
      <c r="J615" s="617">
        <v>6</v>
      </c>
      <c r="K615" s="620">
        <v>1</v>
      </c>
      <c r="L615" s="58">
        <f t="shared" si="71"/>
        <v>6</v>
      </c>
    </row>
    <row r="616" spans="1:13" ht="22.5" customHeight="1">
      <c r="A616" s="256"/>
      <c r="B616" s="627"/>
      <c r="C616" s="627"/>
      <c r="D616" s="627"/>
      <c r="E616" s="627"/>
      <c r="F616" s="627"/>
      <c r="G616" s="627"/>
      <c r="H616" s="627"/>
      <c r="I616" s="627"/>
      <c r="J616" s="627"/>
      <c r="K616" s="627"/>
      <c r="L616" s="627"/>
      <c r="M616" s="25"/>
    </row>
    <row r="617" spans="1:14" ht="30.75" customHeight="1">
      <c r="A617" s="114" t="s">
        <v>740</v>
      </c>
      <c r="B617" s="189" t="s">
        <v>741</v>
      </c>
      <c r="C617" s="626" t="s">
        <v>76</v>
      </c>
      <c r="D617" s="619">
        <v>7</v>
      </c>
      <c r="E617" s="618">
        <v>4</v>
      </c>
      <c r="F617" s="58">
        <f>D617*E617</f>
        <v>28</v>
      </c>
      <c r="G617" s="46"/>
      <c r="H617" s="57"/>
      <c r="I617" s="48"/>
      <c r="J617" s="46"/>
      <c r="K617" s="47"/>
      <c r="L617" s="48"/>
      <c r="N617" s="62"/>
    </row>
    <row r="618" spans="1:12" ht="21.75" customHeight="1">
      <c r="A618" s="256" t="s">
        <v>742</v>
      </c>
      <c r="B618" s="184" t="s">
        <v>743</v>
      </c>
      <c r="C618" s="616" t="s">
        <v>744</v>
      </c>
      <c r="D618" s="619"/>
      <c r="E618" s="620"/>
      <c r="F618" s="621"/>
      <c r="G618" s="619">
        <v>5</v>
      </c>
      <c r="H618" s="622">
        <v>0.5</v>
      </c>
      <c r="I618" s="58">
        <f aca="true" t="shared" si="72" ref="I618:I621">G618*H618</f>
        <v>2.5</v>
      </c>
      <c r="J618" s="46"/>
      <c r="K618" s="47"/>
      <c r="L618" s="48"/>
    </row>
    <row r="619" spans="1:12" ht="24" customHeight="1">
      <c r="A619" s="256"/>
      <c r="B619" s="184"/>
      <c r="C619" s="616" t="s">
        <v>711</v>
      </c>
      <c r="D619" s="619"/>
      <c r="E619" s="620"/>
      <c r="F619" s="621"/>
      <c r="G619" s="619">
        <v>5</v>
      </c>
      <c r="H619" s="622">
        <v>0.5</v>
      </c>
      <c r="I619" s="58">
        <f t="shared" si="72"/>
        <v>2.5</v>
      </c>
      <c r="J619" s="46"/>
      <c r="K619" s="47"/>
      <c r="L619" s="48"/>
    </row>
    <row r="620" spans="1:12" ht="22.5" customHeight="1">
      <c r="A620" s="38" t="s">
        <v>745</v>
      </c>
      <c r="B620" s="184" t="s">
        <v>746</v>
      </c>
      <c r="C620" s="616" t="s">
        <v>714</v>
      </c>
      <c r="D620" s="619"/>
      <c r="E620" s="620"/>
      <c r="F620" s="621"/>
      <c r="G620" s="619">
        <v>5</v>
      </c>
      <c r="H620" s="622">
        <v>0.5</v>
      </c>
      <c r="I620" s="58">
        <f t="shared" si="72"/>
        <v>2.5</v>
      </c>
      <c r="J620" s="54"/>
      <c r="K620" s="47"/>
      <c r="L620" s="48"/>
    </row>
    <row r="621" spans="1:14" ht="24.75" customHeight="1">
      <c r="A621" s="38"/>
      <c r="B621" s="184"/>
      <c r="C621" s="616" t="s">
        <v>715</v>
      </c>
      <c r="D621" s="619"/>
      <c r="E621" s="620"/>
      <c r="F621" s="621"/>
      <c r="G621" s="619">
        <v>5</v>
      </c>
      <c r="H621" s="622">
        <v>0.5</v>
      </c>
      <c r="I621" s="58">
        <f t="shared" si="72"/>
        <v>2.5</v>
      </c>
      <c r="J621" s="54"/>
      <c r="K621" s="47"/>
      <c r="L621" s="48"/>
      <c r="N621" s="62"/>
    </row>
    <row r="622" spans="1:12" ht="15" customHeight="1">
      <c r="A622" s="244" t="s">
        <v>747</v>
      </c>
      <c r="B622" s="189" t="s">
        <v>748</v>
      </c>
      <c r="C622" s="616" t="s">
        <v>725</v>
      </c>
      <c r="D622" s="619"/>
      <c r="E622" s="620"/>
      <c r="F622" s="621"/>
      <c r="G622" s="619"/>
      <c r="H622" s="622"/>
      <c r="I622" s="621"/>
      <c r="J622" s="619">
        <v>6</v>
      </c>
      <c r="K622" s="620">
        <v>1</v>
      </c>
      <c r="L622" s="58">
        <f aca="true" t="shared" si="73" ref="L622:L624">J622*K622</f>
        <v>6</v>
      </c>
    </row>
    <row r="623" spans="1:12" ht="15">
      <c r="A623" s="244"/>
      <c r="B623" s="189"/>
      <c r="C623" s="616" t="s">
        <v>749</v>
      </c>
      <c r="D623" s="619"/>
      <c r="E623" s="620"/>
      <c r="F623" s="621"/>
      <c r="G623" s="619"/>
      <c r="H623" s="622"/>
      <c r="I623" s="621"/>
      <c r="J623" s="619">
        <v>6</v>
      </c>
      <c r="K623" s="620">
        <v>1</v>
      </c>
      <c r="L623" s="58">
        <f t="shared" si="73"/>
        <v>6</v>
      </c>
    </row>
    <row r="624" spans="1:12" ht="24" customHeight="1">
      <c r="A624" s="244"/>
      <c r="B624" s="189"/>
      <c r="C624" s="616" t="s">
        <v>721</v>
      </c>
      <c r="D624" s="619"/>
      <c r="E624" s="620"/>
      <c r="F624" s="621"/>
      <c r="G624" s="619"/>
      <c r="H624" s="622"/>
      <c r="I624" s="621"/>
      <c r="J624" s="619">
        <v>6</v>
      </c>
      <c r="K624" s="620">
        <v>1</v>
      </c>
      <c r="L624" s="58">
        <f t="shared" si="73"/>
        <v>6</v>
      </c>
    </row>
    <row r="625" spans="1:16" ht="15.75">
      <c r="A625" s="82"/>
      <c r="B625" s="152" t="s">
        <v>77</v>
      </c>
      <c r="C625" s="74"/>
      <c r="D625" s="75">
        <f>SUM(D578:D624)</f>
        <v>20</v>
      </c>
      <c r="E625" s="76">
        <v>3</v>
      </c>
      <c r="F625" s="77">
        <f>SUM(F578:F624)</f>
        <v>80</v>
      </c>
      <c r="G625" s="75">
        <f>SUM(G578:G624)</f>
        <v>110</v>
      </c>
      <c r="H625" s="76">
        <v>22</v>
      </c>
      <c r="I625" s="77">
        <f>SUM(I578:I624)</f>
        <v>55</v>
      </c>
      <c r="J625" s="75">
        <f>SUM(J578:J624)</f>
        <v>144</v>
      </c>
      <c r="K625" s="76">
        <f>SUM(K578:K624)</f>
        <v>19</v>
      </c>
      <c r="L625" s="77">
        <f>SUM(L578:L624)</f>
        <v>144</v>
      </c>
      <c r="M625" s="78">
        <f>E625</f>
        <v>3</v>
      </c>
      <c r="N625" s="79">
        <f>H625</f>
        <v>22</v>
      </c>
      <c r="O625" s="80">
        <f>K625</f>
        <v>19</v>
      </c>
      <c r="P625" s="81">
        <f>D625</f>
        <v>20</v>
      </c>
    </row>
    <row r="626" spans="1:12" ht="15.75">
      <c r="A626" s="82"/>
      <c r="B626" s="83"/>
      <c r="C626" s="84"/>
      <c r="D626" s="85"/>
      <c r="E626" s="86"/>
      <c r="F626" s="87"/>
      <c r="G626" s="85"/>
      <c r="H626" s="88"/>
      <c r="I626" s="89"/>
      <c r="J626" s="85"/>
      <c r="K626" s="86"/>
      <c r="L626" s="87"/>
    </row>
    <row r="627" spans="1:13" ht="42" customHeight="1">
      <c r="A627" s="38" t="s">
        <v>750</v>
      </c>
      <c r="B627" s="156" t="s">
        <v>751</v>
      </c>
      <c r="C627" s="579"/>
      <c r="D627" s="579"/>
      <c r="E627" s="579"/>
      <c r="F627" s="579"/>
      <c r="G627" s="579"/>
      <c r="H627" s="579"/>
      <c r="I627" s="579"/>
      <c r="J627" s="579"/>
      <c r="K627" s="579"/>
      <c r="L627" s="579"/>
      <c r="M627" s="25"/>
    </row>
    <row r="628" spans="1:12" ht="15.75" customHeight="1">
      <c r="A628" s="38" t="s">
        <v>752</v>
      </c>
      <c r="B628" s="150" t="s">
        <v>753</v>
      </c>
      <c r="C628" s="226" t="s">
        <v>754</v>
      </c>
      <c r="D628" s="95"/>
      <c r="E628" s="96"/>
      <c r="F628" s="48"/>
      <c r="G628" s="95"/>
      <c r="H628" s="96"/>
      <c r="I628" s="48"/>
      <c r="J628" s="95">
        <v>6</v>
      </c>
      <c r="K628" s="96">
        <v>1</v>
      </c>
      <c r="L628" s="58">
        <f aca="true" t="shared" si="74" ref="L628:L637">J628*K628</f>
        <v>6</v>
      </c>
    </row>
    <row r="629" spans="1:12" ht="21" customHeight="1">
      <c r="A629" s="38"/>
      <c r="B629" s="150"/>
      <c r="C629" s="226" t="s">
        <v>755</v>
      </c>
      <c r="D629" s="95"/>
      <c r="E629" s="96"/>
      <c r="F629" s="48"/>
      <c r="G629" s="95"/>
      <c r="H629" s="96"/>
      <c r="I629" s="48"/>
      <c r="J629" s="95">
        <v>6</v>
      </c>
      <c r="K629" s="96">
        <v>1</v>
      </c>
      <c r="L629" s="58">
        <f t="shared" si="74"/>
        <v>6</v>
      </c>
    </row>
    <row r="630" spans="1:12" ht="19.5" customHeight="1">
      <c r="A630" s="38"/>
      <c r="B630" s="150"/>
      <c r="C630" s="226" t="s">
        <v>756</v>
      </c>
      <c r="D630" s="95"/>
      <c r="E630" s="96"/>
      <c r="F630" s="48"/>
      <c r="G630" s="95"/>
      <c r="H630" s="96"/>
      <c r="I630" s="48"/>
      <c r="J630" s="95">
        <v>6</v>
      </c>
      <c r="K630" s="96">
        <v>1</v>
      </c>
      <c r="L630" s="58">
        <f t="shared" si="74"/>
        <v>6</v>
      </c>
    </row>
    <row r="631" spans="1:12" ht="17.25" customHeight="1">
      <c r="A631" s="38"/>
      <c r="B631" s="150"/>
      <c r="C631" s="226" t="s">
        <v>757</v>
      </c>
      <c r="D631" s="95"/>
      <c r="E631" s="96"/>
      <c r="F631" s="48"/>
      <c r="G631" s="95"/>
      <c r="H631" s="96"/>
      <c r="I631" s="48"/>
      <c r="J631" s="95">
        <v>6</v>
      </c>
      <c r="K631" s="96">
        <v>1</v>
      </c>
      <c r="L631" s="58">
        <f t="shared" si="74"/>
        <v>6</v>
      </c>
    </row>
    <row r="632" spans="1:12" ht="18" customHeight="1">
      <c r="A632" s="38"/>
      <c r="B632" s="150"/>
      <c r="C632" s="226" t="s">
        <v>758</v>
      </c>
      <c r="D632" s="95"/>
      <c r="E632" s="96"/>
      <c r="F632" s="48"/>
      <c r="G632" s="95"/>
      <c r="H632" s="96"/>
      <c r="I632" s="48"/>
      <c r="J632" s="95">
        <v>6</v>
      </c>
      <c r="K632" s="96">
        <v>1</v>
      </c>
      <c r="L632" s="58">
        <f t="shared" si="74"/>
        <v>6</v>
      </c>
    </row>
    <row r="633" spans="1:12" ht="16.5" customHeight="1">
      <c r="A633" s="38"/>
      <c r="B633" s="150"/>
      <c r="C633" s="226" t="s">
        <v>759</v>
      </c>
      <c r="D633" s="95"/>
      <c r="E633" s="96"/>
      <c r="F633" s="48"/>
      <c r="G633" s="95"/>
      <c r="H633" s="96"/>
      <c r="I633" s="48"/>
      <c r="J633" s="95">
        <v>6</v>
      </c>
      <c r="K633" s="96">
        <v>1</v>
      </c>
      <c r="L633" s="58">
        <f t="shared" si="74"/>
        <v>6</v>
      </c>
    </row>
    <row r="634" spans="1:12" ht="22.5" customHeight="1">
      <c r="A634" s="38"/>
      <c r="B634" s="150"/>
      <c r="C634" s="226" t="s">
        <v>760</v>
      </c>
      <c r="D634" s="95"/>
      <c r="E634" s="96"/>
      <c r="F634" s="48"/>
      <c r="G634" s="95"/>
      <c r="H634" s="96"/>
      <c r="I634" s="48"/>
      <c r="J634" s="95">
        <v>6</v>
      </c>
      <c r="K634" s="96">
        <v>1</v>
      </c>
      <c r="L634" s="58">
        <f t="shared" si="74"/>
        <v>6</v>
      </c>
    </row>
    <row r="635" spans="1:12" ht="17.25" customHeight="1">
      <c r="A635" s="38"/>
      <c r="B635" s="150"/>
      <c r="C635" s="226" t="s">
        <v>761</v>
      </c>
      <c r="D635" s="95"/>
      <c r="E635" s="96"/>
      <c r="F635" s="48"/>
      <c r="G635" s="95"/>
      <c r="H635" s="96"/>
      <c r="I635" s="48"/>
      <c r="J635" s="95">
        <v>6</v>
      </c>
      <c r="K635" s="96">
        <v>1</v>
      </c>
      <c r="L635" s="58">
        <f t="shared" si="74"/>
        <v>6</v>
      </c>
    </row>
    <row r="636" spans="1:12" ht="21.75" customHeight="1">
      <c r="A636" s="38"/>
      <c r="B636" s="150"/>
      <c r="C636" s="226" t="s">
        <v>762</v>
      </c>
      <c r="D636" s="95"/>
      <c r="E636" s="96"/>
      <c r="F636" s="48"/>
      <c r="G636" s="95"/>
      <c r="H636" s="96"/>
      <c r="I636" s="48"/>
      <c r="J636" s="95">
        <v>6</v>
      </c>
      <c r="K636" s="96">
        <v>1</v>
      </c>
      <c r="L636" s="58">
        <f t="shared" si="74"/>
        <v>6</v>
      </c>
    </row>
    <row r="637" spans="1:12" ht="20.25" customHeight="1">
      <c r="A637" s="38"/>
      <c r="B637" s="150"/>
      <c r="C637" s="226" t="s">
        <v>763</v>
      </c>
      <c r="D637" s="95"/>
      <c r="E637" s="96"/>
      <c r="F637" s="48"/>
      <c r="G637" s="95"/>
      <c r="H637" s="96"/>
      <c r="I637" s="48"/>
      <c r="J637" s="95">
        <v>6</v>
      </c>
      <c r="K637" s="96">
        <v>1</v>
      </c>
      <c r="L637" s="58">
        <f t="shared" si="74"/>
        <v>6</v>
      </c>
    </row>
    <row r="638" spans="1:12" ht="39.75" customHeight="1">
      <c r="A638" s="256" t="s">
        <v>764</v>
      </c>
      <c r="B638" s="189" t="s">
        <v>765</v>
      </c>
      <c r="C638" s="149" t="s">
        <v>334</v>
      </c>
      <c r="D638" s="54"/>
      <c r="E638" s="47"/>
      <c r="F638" s="48"/>
      <c r="G638" s="54">
        <v>5</v>
      </c>
      <c r="H638" s="47">
        <v>1</v>
      </c>
      <c r="I638" s="58">
        <f aca="true" t="shared" si="75" ref="I638:I649">G638*H638</f>
        <v>5</v>
      </c>
      <c r="J638" s="46"/>
      <c r="K638" s="47"/>
      <c r="L638" s="48"/>
    </row>
    <row r="639" spans="1:12" ht="39.75" customHeight="1">
      <c r="A639" s="256"/>
      <c r="B639" s="189"/>
      <c r="C639" s="149" t="s">
        <v>766</v>
      </c>
      <c r="D639" s="54"/>
      <c r="E639" s="47"/>
      <c r="F639" s="48"/>
      <c r="G639" s="54">
        <v>5</v>
      </c>
      <c r="H639" s="47">
        <v>1</v>
      </c>
      <c r="I639" s="58">
        <f t="shared" si="75"/>
        <v>5</v>
      </c>
      <c r="J639" s="46"/>
      <c r="K639" s="47"/>
      <c r="L639" s="48"/>
    </row>
    <row r="640" spans="1:12" ht="20.25" customHeight="1">
      <c r="A640" s="256" t="s">
        <v>767</v>
      </c>
      <c r="B640" s="628" t="s">
        <v>768</v>
      </c>
      <c r="C640" s="149" t="s">
        <v>292</v>
      </c>
      <c r="D640" s="54"/>
      <c r="E640" s="47"/>
      <c r="F640" s="48"/>
      <c r="G640" s="54">
        <v>5</v>
      </c>
      <c r="H640" s="47">
        <v>1</v>
      </c>
      <c r="I640" s="58">
        <f t="shared" si="75"/>
        <v>5</v>
      </c>
      <c r="J640" s="46"/>
      <c r="K640" s="47"/>
      <c r="L640" s="48"/>
    </row>
    <row r="641" spans="1:12" ht="20.25" customHeight="1">
      <c r="A641" s="256"/>
      <c r="B641" s="628"/>
      <c r="C641" s="149" t="s">
        <v>769</v>
      </c>
      <c r="D641" s="54"/>
      <c r="E641" s="47"/>
      <c r="F641" s="48"/>
      <c r="G641" s="54">
        <v>5</v>
      </c>
      <c r="H641" s="47">
        <v>1</v>
      </c>
      <c r="I641" s="58">
        <f t="shared" si="75"/>
        <v>5</v>
      </c>
      <c r="J641" s="46"/>
      <c r="K641" s="47"/>
      <c r="L641" s="48"/>
    </row>
    <row r="642" spans="1:12" ht="20.25" customHeight="1">
      <c r="A642" s="256"/>
      <c r="B642" s="628"/>
      <c r="C642" s="629" t="s">
        <v>309</v>
      </c>
      <c r="D642" s="261"/>
      <c r="E642" s="194"/>
      <c r="F642" s="121"/>
      <c r="G642" s="261">
        <v>5</v>
      </c>
      <c r="H642" s="194">
        <v>1</v>
      </c>
      <c r="I642" s="58">
        <f t="shared" si="75"/>
        <v>5</v>
      </c>
      <c r="J642" s="193"/>
      <c r="K642" s="194"/>
      <c r="L642" s="121"/>
    </row>
    <row r="643" spans="1:13" ht="20.25" customHeight="1">
      <c r="A643" s="38" t="s">
        <v>770</v>
      </c>
      <c r="B643" s="150" t="s">
        <v>771</v>
      </c>
      <c r="C643" s="149" t="s">
        <v>772</v>
      </c>
      <c r="D643" s="46"/>
      <c r="E643" s="47"/>
      <c r="F643" s="48"/>
      <c r="G643" s="46">
        <v>5</v>
      </c>
      <c r="H643" s="47">
        <v>1</v>
      </c>
      <c r="I643" s="58">
        <f t="shared" si="75"/>
        <v>5</v>
      </c>
      <c r="J643" s="46"/>
      <c r="K643" s="47"/>
      <c r="L643" s="48"/>
      <c r="M643" s="25"/>
    </row>
    <row r="644" spans="1:13" ht="22.5" customHeight="1">
      <c r="A644" s="38"/>
      <c r="B644" s="150"/>
      <c r="C644" s="149" t="s">
        <v>62</v>
      </c>
      <c r="D644" s="46"/>
      <c r="E644" s="47"/>
      <c r="F644" s="48"/>
      <c r="G644" s="46">
        <v>5</v>
      </c>
      <c r="H644" s="47">
        <v>1</v>
      </c>
      <c r="I644" s="58">
        <f t="shared" si="75"/>
        <v>5</v>
      </c>
      <c r="J644" s="46"/>
      <c r="K644" s="47"/>
      <c r="L644" s="48"/>
      <c r="M644" s="25"/>
    </row>
    <row r="645" spans="1:13" ht="17.25" customHeight="1">
      <c r="A645" s="38"/>
      <c r="B645" s="150"/>
      <c r="C645" s="149" t="s">
        <v>773</v>
      </c>
      <c r="D645" s="46"/>
      <c r="E645" s="47"/>
      <c r="F645" s="48"/>
      <c r="G645" s="46">
        <v>5</v>
      </c>
      <c r="H645" s="47">
        <v>1</v>
      </c>
      <c r="I645" s="58">
        <f t="shared" si="75"/>
        <v>5</v>
      </c>
      <c r="J645" s="46"/>
      <c r="K645" s="47"/>
      <c r="L645" s="48"/>
      <c r="M645" s="25"/>
    </row>
    <row r="646" spans="1:13" ht="24" customHeight="1">
      <c r="A646" s="38"/>
      <c r="B646" s="150"/>
      <c r="C646" s="149" t="s">
        <v>774</v>
      </c>
      <c r="D646" s="46"/>
      <c r="E646" s="47"/>
      <c r="F646" s="48"/>
      <c r="G646" s="46">
        <v>5</v>
      </c>
      <c r="H646" s="47">
        <v>1</v>
      </c>
      <c r="I646" s="58">
        <f t="shared" si="75"/>
        <v>5</v>
      </c>
      <c r="J646" s="46"/>
      <c r="K646" s="47"/>
      <c r="L646" s="48"/>
      <c r="M646" s="25"/>
    </row>
    <row r="647" spans="1:13" ht="50.25" customHeight="1">
      <c r="A647" s="38" t="s">
        <v>775</v>
      </c>
      <c r="B647" s="150" t="s">
        <v>776</v>
      </c>
      <c r="C647" s="149" t="s">
        <v>777</v>
      </c>
      <c r="D647" s="46"/>
      <c r="E647" s="47"/>
      <c r="F647" s="48"/>
      <c r="G647" s="46">
        <v>5</v>
      </c>
      <c r="H647" s="47">
        <v>1</v>
      </c>
      <c r="I647" s="58">
        <f t="shared" si="75"/>
        <v>5</v>
      </c>
      <c r="J647" s="46"/>
      <c r="K647" s="47"/>
      <c r="L647" s="48"/>
      <c r="M647" s="25"/>
    </row>
    <row r="648" spans="1:12" ht="29.25" customHeight="1">
      <c r="A648" s="256" t="s">
        <v>778</v>
      </c>
      <c r="B648" s="189" t="s">
        <v>779</v>
      </c>
      <c r="C648" s="149" t="s">
        <v>62</v>
      </c>
      <c r="D648" s="54"/>
      <c r="E648" s="47"/>
      <c r="F648" s="48"/>
      <c r="G648" s="54">
        <v>5</v>
      </c>
      <c r="H648" s="47">
        <v>1</v>
      </c>
      <c r="I648" s="58">
        <f t="shared" si="75"/>
        <v>5</v>
      </c>
      <c r="J648" s="46"/>
      <c r="K648" s="47"/>
      <c r="L648" s="48"/>
    </row>
    <row r="649" spans="1:12" ht="29.25" customHeight="1">
      <c r="A649" s="256"/>
      <c r="B649" s="189"/>
      <c r="C649" s="629" t="s">
        <v>489</v>
      </c>
      <c r="D649" s="261"/>
      <c r="E649" s="194"/>
      <c r="F649" s="48"/>
      <c r="G649" s="261">
        <v>5</v>
      </c>
      <c r="H649" s="194">
        <v>1</v>
      </c>
      <c r="I649" s="58">
        <f t="shared" si="75"/>
        <v>5</v>
      </c>
      <c r="J649" s="193"/>
      <c r="K649" s="194"/>
      <c r="L649" s="48"/>
    </row>
    <row r="650" spans="1:12" ht="48" customHeight="1">
      <c r="A650" s="256" t="s">
        <v>780</v>
      </c>
      <c r="B650" s="189" t="s">
        <v>781</v>
      </c>
      <c r="C650" s="149" t="s">
        <v>428</v>
      </c>
      <c r="D650" s="54"/>
      <c r="E650" s="47"/>
      <c r="F650" s="48"/>
      <c r="G650" s="54"/>
      <c r="H650" s="47"/>
      <c r="I650" s="48"/>
      <c r="J650" s="95">
        <v>6</v>
      </c>
      <c r="K650" s="96">
        <v>1</v>
      </c>
      <c r="L650" s="58">
        <f>J650*K650</f>
        <v>6</v>
      </c>
    </row>
    <row r="651" spans="1:14" ht="72.75" customHeight="1">
      <c r="A651" s="256" t="s">
        <v>782</v>
      </c>
      <c r="B651" s="189" t="s">
        <v>783</v>
      </c>
      <c r="C651" s="149" t="s">
        <v>784</v>
      </c>
      <c r="D651" s="54"/>
      <c r="E651" s="47"/>
      <c r="F651" s="48"/>
      <c r="G651" s="54">
        <v>5</v>
      </c>
      <c r="H651" s="47">
        <v>1</v>
      </c>
      <c r="I651" s="58">
        <f>G651*H651</f>
        <v>5</v>
      </c>
      <c r="J651" s="46"/>
      <c r="K651" s="47"/>
      <c r="L651" s="48"/>
      <c r="N651" s="62"/>
    </row>
    <row r="652" spans="1:12" ht="35.25" customHeight="1">
      <c r="A652" s="256" t="s">
        <v>785</v>
      </c>
      <c r="B652" s="630" t="s">
        <v>786</v>
      </c>
      <c r="C652" s="149" t="s">
        <v>179</v>
      </c>
      <c r="D652" s="54">
        <v>2</v>
      </c>
      <c r="E652" s="47">
        <v>4</v>
      </c>
      <c r="F652" s="58">
        <f aca="true" t="shared" si="76" ref="F652:F653">D652*E652</f>
        <v>8</v>
      </c>
      <c r="G652" s="261"/>
      <c r="H652" s="194"/>
      <c r="I652" s="121"/>
      <c r="J652" s="193"/>
      <c r="K652" s="194"/>
      <c r="L652" s="121"/>
    </row>
    <row r="653" spans="1:12" ht="33" customHeight="1">
      <c r="A653" s="256" t="s">
        <v>787</v>
      </c>
      <c r="B653" s="630" t="s">
        <v>788</v>
      </c>
      <c r="C653" s="149" t="s">
        <v>789</v>
      </c>
      <c r="D653" s="54">
        <v>2</v>
      </c>
      <c r="E653" s="47">
        <v>3</v>
      </c>
      <c r="F653" s="58">
        <f t="shared" si="76"/>
        <v>6</v>
      </c>
      <c r="G653" s="261"/>
      <c r="H653" s="194"/>
      <c r="I653" s="121"/>
      <c r="J653" s="193"/>
      <c r="K653" s="194"/>
      <c r="L653" s="121"/>
    </row>
    <row r="654" spans="1:16" ht="15.75">
      <c r="A654" s="82"/>
      <c r="B654" s="152" t="s">
        <v>77</v>
      </c>
      <c r="C654" s="74"/>
      <c r="D654" s="75">
        <f>SUM(D628:D653)</f>
        <v>4</v>
      </c>
      <c r="E654" s="76">
        <v>2</v>
      </c>
      <c r="F654" s="77">
        <f>SUM(F628:F653)</f>
        <v>14</v>
      </c>
      <c r="G654" s="75">
        <f>SUM(G628:G653)</f>
        <v>65</v>
      </c>
      <c r="H654" s="76">
        <f>SUM(H628:H653)</f>
        <v>13</v>
      </c>
      <c r="I654" s="77">
        <f>SUM(I628:I653)</f>
        <v>65</v>
      </c>
      <c r="J654" s="75">
        <f>SUM(J628:J653)</f>
        <v>66</v>
      </c>
      <c r="K654" s="76">
        <f>SUM(K628:K653)</f>
        <v>11</v>
      </c>
      <c r="L654" s="77">
        <f>SUM(L628:L653)</f>
        <v>66</v>
      </c>
      <c r="M654" s="78">
        <f>E654</f>
        <v>2</v>
      </c>
      <c r="N654" s="79">
        <f>H654</f>
        <v>13</v>
      </c>
      <c r="O654" s="80">
        <f>K654</f>
        <v>11</v>
      </c>
      <c r="P654" s="81">
        <f>D654</f>
        <v>4</v>
      </c>
    </row>
    <row r="655" spans="1:12" ht="27" customHeight="1">
      <c r="A655" s="82"/>
      <c r="B655" s="83"/>
      <c r="C655" s="84"/>
      <c r="D655" s="85"/>
      <c r="E655" s="86"/>
      <c r="F655" s="87"/>
      <c r="G655" s="85"/>
      <c r="H655" s="88"/>
      <c r="I655" s="89"/>
      <c r="J655" s="85"/>
      <c r="K655" s="86"/>
      <c r="L655" s="87"/>
    </row>
    <row r="656" spans="1:13" ht="29.25" customHeight="1">
      <c r="A656" s="38" t="s">
        <v>790</v>
      </c>
      <c r="B656" s="156" t="s">
        <v>791</v>
      </c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25"/>
    </row>
    <row r="657" spans="1:12" ht="31.5" customHeight="1">
      <c r="A657" s="173" t="s">
        <v>792</v>
      </c>
      <c r="B657" s="263" t="s">
        <v>793</v>
      </c>
      <c r="C657" s="56" t="s">
        <v>794</v>
      </c>
      <c r="D657" s="46"/>
      <c r="E657" s="47"/>
      <c r="F657" s="48"/>
      <c r="G657" s="46"/>
      <c r="H657" s="47"/>
      <c r="I657" s="48"/>
      <c r="J657" s="251">
        <v>3</v>
      </c>
      <c r="K657" s="47">
        <v>1</v>
      </c>
      <c r="L657" s="58">
        <f aca="true" t="shared" si="77" ref="L657:L659">J657*K657</f>
        <v>3</v>
      </c>
    </row>
    <row r="658" spans="1:12" ht="18.75" customHeight="1">
      <c r="A658" s="173"/>
      <c r="B658" s="263"/>
      <c r="C658" s="420" t="s">
        <v>323</v>
      </c>
      <c r="D658" s="254"/>
      <c r="E658" s="252"/>
      <c r="F658" s="48"/>
      <c r="G658" s="251"/>
      <c r="H658" s="252"/>
      <c r="I658" s="48"/>
      <c r="J658" s="251">
        <v>3</v>
      </c>
      <c r="K658" s="47">
        <v>1</v>
      </c>
      <c r="L658" s="58">
        <f t="shared" si="77"/>
        <v>3</v>
      </c>
    </row>
    <row r="659" spans="1:12" ht="18.75" customHeight="1">
      <c r="A659" s="173"/>
      <c r="B659" s="263"/>
      <c r="C659" s="420" t="s">
        <v>795</v>
      </c>
      <c r="D659" s="254"/>
      <c r="E659" s="252"/>
      <c r="F659" s="48"/>
      <c r="G659" s="251"/>
      <c r="H659" s="252"/>
      <c r="I659" s="48"/>
      <c r="J659" s="251">
        <v>3</v>
      </c>
      <c r="K659" s="47">
        <v>1</v>
      </c>
      <c r="L659" s="58">
        <f t="shared" si="77"/>
        <v>3</v>
      </c>
    </row>
    <row r="660" spans="1:12" ht="21" customHeight="1">
      <c r="A660" s="136" t="s">
        <v>796</v>
      </c>
      <c r="B660" s="39" t="s">
        <v>797</v>
      </c>
      <c r="C660" s="631" t="s">
        <v>411</v>
      </c>
      <c r="D660" s="254"/>
      <c r="E660" s="252"/>
      <c r="F660" s="48"/>
      <c r="G660" s="251">
        <v>3</v>
      </c>
      <c r="H660" s="252">
        <v>1</v>
      </c>
      <c r="I660" s="58">
        <f aca="true" t="shared" si="78" ref="I660:I676">G660*H660</f>
        <v>3</v>
      </c>
      <c r="J660" s="254"/>
      <c r="K660" s="252"/>
      <c r="L660" s="48"/>
    </row>
    <row r="661" spans="1:12" ht="21" customHeight="1">
      <c r="A661" s="136"/>
      <c r="B661" s="39"/>
      <c r="C661" s="102" t="s">
        <v>334</v>
      </c>
      <c r="D661" s="46"/>
      <c r="E661" s="47"/>
      <c r="F661" s="48"/>
      <c r="G661" s="54">
        <v>3</v>
      </c>
      <c r="H661" s="47">
        <v>1</v>
      </c>
      <c r="I661" s="58">
        <f t="shared" si="78"/>
        <v>3</v>
      </c>
      <c r="J661" s="46"/>
      <c r="K661" s="47"/>
      <c r="L661" s="48"/>
    </row>
    <row r="662" spans="1:12" ht="21" customHeight="1">
      <c r="A662" s="136"/>
      <c r="B662" s="39"/>
      <c r="C662" s="102" t="s">
        <v>798</v>
      </c>
      <c r="D662" s="46"/>
      <c r="E662" s="47"/>
      <c r="F662" s="48"/>
      <c r="G662" s="54">
        <v>3</v>
      </c>
      <c r="H662" s="47">
        <v>1</v>
      </c>
      <c r="I662" s="58">
        <f t="shared" si="78"/>
        <v>3</v>
      </c>
      <c r="J662" s="46"/>
      <c r="K662" s="47"/>
      <c r="L662" s="48"/>
    </row>
    <row r="663" spans="1:12" ht="21" customHeight="1">
      <c r="A663" s="136"/>
      <c r="B663" s="39"/>
      <c r="C663" s="102" t="s">
        <v>301</v>
      </c>
      <c r="D663" s="46"/>
      <c r="E663" s="47"/>
      <c r="F663" s="48"/>
      <c r="G663" s="54">
        <v>3</v>
      </c>
      <c r="H663" s="47">
        <v>1</v>
      </c>
      <c r="I663" s="58">
        <f t="shared" si="78"/>
        <v>3</v>
      </c>
      <c r="J663" s="46"/>
      <c r="K663" s="47"/>
      <c r="L663" s="48"/>
    </row>
    <row r="664" spans="1:12" ht="18.75" customHeight="1">
      <c r="A664" s="136" t="s">
        <v>799</v>
      </c>
      <c r="B664" s="39" t="s">
        <v>800</v>
      </c>
      <c r="C664" s="631" t="s">
        <v>801</v>
      </c>
      <c r="D664" s="46"/>
      <c r="E664" s="47"/>
      <c r="F664" s="48"/>
      <c r="G664" s="54">
        <v>3</v>
      </c>
      <c r="H664" s="47">
        <v>1</v>
      </c>
      <c r="I664" s="58">
        <f t="shared" si="78"/>
        <v>3</v>
      </c>
      <c r="J664" s="46"/>
      <c r="K664" s="47"/>
      <c r="L664" s="48"/>
    </row>
    <row r="665" spans="1:12" ht="18.75" customHeight="1">
      <c r="A665" s="136"/>
      <c r="B665" s="39"/>
      <c r="C665" s="102" t="s">
        <v>802</v>
      </c>
      <c r="D665" s="46"/>
      <c r="E665" s="47"/>
      <c r="F665" s="48"/>
      <c r="G665" s="54">
        <v>3</v>
      </c>
      <c r="H665" s="47">
        <v>1</v>
      </c>
      <c r="I665" s="58">
        <f t="shared" si="78"/>
        <v>3</v>
      </c>
      <c r="J665" s="46"/>
      <c r="K665" s="47"/>
      <c r="L665" s="48"/>
    </row>
    <row r="666" spans="1:12" ht="26.25" customHeight="1">
      <c r="A666" s="136"/>
      <c r="B666" s="39"/>
      <c r="C666" s="102" t="s">
        <v>803</v>
      </c>
      <c r="D666" s="46"/>
      <c r="E666" s="47"/>
      <c r="F666" s="48"/>
      <c r="G666" s="54">
        <v>3</v>
      </c>
      <c r="H666" s="47">
        <v>1</v>
      </c>
      <c r="I666" s="58">
        <f t="shared" si="78"/>
        <v>3</v>
      </c>
      <c r="J666" s="46"/>
      <c r="K666" s="47"/>
      <c r="L666" s="48"/>
    </row>
    <row r="667" spans="1:12" ht="20.25" customHeight="1">
      <c r="A667" s="136"/>
      <c r="B667" s="39"/>
      <c r="C667" s="102" t="s">
        <v>798</v>
      </c>
      <c r="D667" s="46"/>
      <c r="E667" s="47"/>
      <c r="F667" s="48"/>
      <c r="G667" s="54">
        <v>3</v>
      </c>
      <c r="H667" s="47">
        <v>1</v>
      </c>
      <c r="I667" s="58">
        <f t="shared" si="78"/>
        <v>3</v>
      </c>
      <c r="J667" s="46"/>
      <c r="K667" s="47"/>
      <c r="L667" s="48"/>
    </row>
    <row r="668" spans="1:12" ht="24" customHeight="1">
      <c r="A668" s="136"/>
      <c r="B668" s="39"/>
      <c r="C668" s="102" t="s">
        <v>804</v>
      </c>
      <c r="D668" s="46"/>
      <c r="E668" s="47"/>
      <c r="F668" s="48"/>
      <c r="G668" s="54">
        <v>3</v>
      </c>
      <c r="H668" s="47">
        <v>1</v>
      </c>
      <c r="I668" s="58">
        <f t="shared" si="78"/>
        <v>3</v>
      </c>
      <c r="J668" s="46"/>
      <c r="K668" s="47"/>
      <c r="L668" s="48"/>
    </row>
    <row r="669" spans="1:12" ht="18.75" customHeight="1">
      <c r="A669" s="136" t="s">
        <v>805</v>
      </c>
      <c r="B669" s="632" t="s">
        <v>806</v>
      </c>
      <c r="C669" s="102" t="s">
        <v>596</v>
      </c>
      <c r="D669" s="46"/>
      <c r="E669" s="47"/>
      <c r="F669" s="48"/>
      <c r="G669" s="46">
        <v>3</v>
      </c>
      <c r="H669" s="47">
        <v>1</v>
      </c>
      <c r="I669" s="58">
        <f t="shared" si="78"/>
        <v>3</v>
      </c>
      <c r="J669" s="46"/>
      <c r="K669" s="47"/>
      <c r="L669" s="48"/>
    </row>
    <row r="670" spans="1:12" ht="30.75" customHeight="1">
      <c r="A670" s="136"/>
      <c r="B670" s="632"/>
      <c r="C670" s="102" t="s">
        <v>807</v>
      </c>
      <c r="D670" s="46"/>
      <c r="E670" s="47"/>
      <c r="F670" s="48"/>
      <c r="G670" s="46">
        <v>3</v>
      </c>
      <c r="H670" s="47">
        <v>1</v>
      </c>
      <c r="I670" s="58">
        <f t="shared" si="78"/>
        <v>3</v>
      </c>
      <c r="J670" s="46"/>
      <c r="K670" s="47"/>
      <c r="L670" s="48"/>
    </row>
    <row r="671" spans="1:12" ht="15" customHeight="1">
      <c r="A671" s="136" t="s">
        <v>808</v>
      </c>
      <c r="B671" s="633" t="s">
        <v>809</v>
      </c>
      <c r="C671" s="102" t="s">
        <v>144</v>
      </c>
      <c r="D671" s="46"/>
      <c r="E671" s="47"/>
      <c r="F671" s="48"/>
      <c r="G671" s="54">
        <v>3</v>
      </c>
      <c r="H671" s="47">
        <v>1</v>
      </c>
      <c r="I671" s="58">
        <f t="shared" si="78"/>
        <v>3</v>
      </c>
      <c r="J671" s="46"/>
      <c r="K671" s="47"/>
      <c r="L671" s="48"/>
    </row>
    <row r="672" spans="1:12" ht="15" customHeight="1">
      <c r="A672" s="136"/>
      <c r="B672" s="633"/>
      <c r="C672" s="102" t="s">
        <v>810</v>
      </c>
      <c r="D672" s="46"/>
      <c r="E672" s="47"/>
      <c r="F672" s="48"/>
      <c r="G672" s="54">
        <v>3</v>
      </c>
      <c r="H672" s="47">
        <v>1</v>
      </c>
      <c r="I672" s="58">
        <f t="shared" si="78"/>
        <v>3</v>
      </c>
      <c r="J672" s="46"/>
      <c r="K672" s="47"/>
      <c r="L672" s="48"/>
    </row>
    <row r="673" spans="1:12" ht="15" customHeight="1">
      <c r="A673" s="136"/>
      <c r="B673" s="633"/>
      <c r="C673" s="102" t="s">
        <v>811</v>
      </c>
      <c r="D673" s="46"/>
      <c r="E673" s="47"/>
      <c r="F673" s="48"/>
      <c r="G673" s="54">
        <v>3</v>
      </c>
      <c r="H673" s="47">
        <v>1</v>
      </c>
      <c r="I673" s="58">
        <f t="shared" si="78"/>
        <v>3</v>
      </c>
      <c r="J673" s="46"/>
      <c r="K673" s="47"/>
      <c r="L673" s="48"/>
    </row>
    <row r="674" spans="1:12" ht="15" customHeight="1">
      <c r="A674" s="136"/>
      <c r="B674" s="633"/>
      <c r="C674" s="102" t="s">
        <v>174</v>
      </c>
      <c r="D674" s="46"/>
      <c r="E674" s="47"/>
      <c r="F674" s="48"/>
      <c r="G674" s="46">
        <v>3</v>
      </c>
      <c r="H674" s="47">
        <v>1</v>
      </c>
      <c r="I674" s="58">
        <f t="shared" si="78"/>
        <v>3</v>
      </c>
      <c r="J674" s="46"/>
      <c r="K674" s="47"/>
      <c r="L674" s="48"/>
    </row>
    <row r="675" spans="1:14" ht="43.5" customHeight="1">
      <c r="A675" s="64" t="s">
        <v>812</v>
      </c>
      <c r="B675" s="362" t="s">
        <v>813</v>
      </c>
      <c r="C675" s="131" t="s">
        <v>814</v>
      </c>
      <c r="D675" s="46"/>
      <c r="E675" s="47"/>
      <c r="F675" s="48"/>
      <c r="G675" s="46">
        <v>3</v>
      </c>
      <c r="H675" s="47">
        <v>1</v>
      </c>
      <c r="I675" s="58">
        <f t="shared" si="78"/>
        <v>3</v>
      </c>
      <c r="J675" s="47"/>
      <c r="K675" s="47"/>
      <c r="L675" s="48"/>
      <c r="N675" s="62"/>
    </row>
    <row r="676" spans="1:12" ht="45.75" customHeight="1">
      <c r="A676" s="64"/>
      <c r="B676" s="362"/>
      <c r="C676" s="634" t="s">
        <v>148</v>
      </c>
      <c r="D676" s="70"/>
      <c r="E676" s="47"/>
      <c r="F676" s="71"/>
      <c r="G676" s="70">
        <v>3</v>
      </c>
      <c r="H676" s="47">
        <v>1</v>
      </c>
      <c r="I676" s="58">
        <f t="shared" si="78"/>
        <v>3</v>
      </c>
      <c r="J676" s="47"/>
      <c r="K676" s="47"/>
      <c r="L676" s="71"/>
    </row>
    <row r="677" spans="1:16" ht="15.75">
      <c r="A677" s="82"/>
      <c r="B677" s="152" t="s">
        <v>77</v>
      </c>
      <c r="C677" s="74"/>
      <c r="D677" s="75">
        <f>SUM(D657:D676)</f>
        <v>0</v>
      </c>
      <c r="E677" s="76">
        <f>SUM(E657:E676)</f>
        <v>0</v>
      </c>
      <c r="F677" s="77">
        <f>SUM(F657:F676)</f>
        <v>0</v>
      </c>
      <c r="G677" s="75">
        <f>SUM(G657:G676)</f>
        <v>51</v>
      </c>
      <c r="H677" s="76">
        <f>SUM(H657:H676)</f>
        <v>17</v>
      </c>
      <c r="I677" s="77">
        <f>SUM(I657:I676)</f>
        <v>51</v>
      </c>
      <c r="J677" s="75">
        <f>SUM(J657:J676)</f>
        <v>9</v>
      </c>
      <c r="K677" s="76">
        <f>SUM(K657:K676)</f>
        <v>3</v>
      </c>
      <c r="L677" s="77">
        <f>SUM(L657:L676)</f>
        <v>9</v>
      </c>
      <c r="M677" s="78">
        <f>E677</f>
        <v>0</v>
      </c>
      <c r="N677" s="79">
        <f>H677</f>
        <v>17</v>
      </c>
      <c r="O677" s="80">
        <f>K677</f>
        <v>3</v>
      </c>
      <c r="P677" s="81">
        <f>D677</f>
        <v>0</v>
      </c>
    </row>
    <row r="678" spans="1:12" ht="15.75">
      <c r="A678" s="82"/>
      <c r="B678" s="83"/>
      <c r="C678" s="84"/>
      <c r="D678" s="85"/>
      <c r="E678" s="86"/>
      <c r="F678" s="87"/>
      <c r="G678" s="85"/>
      <c r="H678" s="88"/>
      <c r="I678" s="89"/>
      <c r="J678" s="85"/>
      <c r="K678" s="86"/>
      <c r="L678" s="87"/>
    </row>
    <row r="679" spans="1:13" ht="47.25" customHeight="1">
      <c r="A679" s="38" t="s">
        <v>815</v>
      </c>
      <c r="B679" s="359" t="s">
        <v>816</v>
      </c>
      <c r="C679" s="477"/>
      <c r="D679" s="477"/>
      <c r="E679" s="477"/>
      <c r="F679" s="477"/>
      <c r="G679" s="477"/>
      <c r="H679" s="477"/>
      <c r="I679" s="477"/>
      <c r="J679" s="477"/>
      <c r="K679" s="477"/>
      <c r="L679" s="477"/>
      <c r="M679" s="25"/>
    </row>
    <row r="680" spans="1:12" ht="29.25" customHeight="1">
      <c r="A680" s="256" t="s">
        <v>817</v>
      </c>
      <c r="B680" s="137" t="s">
        <v>818</v>
      </c>
      <c r="C680" s="49" t="s">
        <v>819</v>
      </c>
      <c r="D680" s="229">
        <v>3</v>
      </c>
      <c r="E680" s="230">
        <v>4</v>
      </c>
      <c r="F680" s="58">
        <f aca="true" t="shared" si="79" ref="F680:F681">D680*E680</f>
        <v>12</v>
      </c>
      <c r="G680" s="341"/>
      <c r="H680" s="57"/>
      <c r="I680" s="635"/>
      <c r="J680" s="46"/>
      <c r="K680" s="47"/>
      <c r="L680" s="48"/>
    </row>
    <row r="681" spans="1:12" ht="47.25" customHeight="1">
      <c r="A681" s="256" t="s">
        <v>820</v>
      </c>
      <c r="B681" s="623" t="s">
        <v>821</v>
      </c>
      <c r="C681" s="49" t="s">
        <v>819</v>
      </c>
      <c r="D681" s="229">
        <v>2</v>
      </c>
      <c r="E681" s="230">
        <v>4</v>
      </c>
      <c r="F681" s="58">
        <f t="shared" si="79"/>
        <v>8</v>
      </c>
      <c r="G681" s="193"/>
      <c r="H681" s="636"/>
      <c r="I681" s="637"/>
      <c r="J681" s="193"/>
      <c r="K681" s="194"/>
      <c r="L681" s="121"/>
    </row>
    <row r="682" spans="1:12" ht="36" customHeight="1">
      <c r="A682" s="256" t="s">
        <v>822</v>
      </c>
      <c r="B682" s="309" t="s">
        <v>823</v>
      </c>
      <c r="C682" s="49" t="s">
        <v>824</v>
      </c>
      <c r="D682" s="229"/>
      <c r="E682" s="230"/>
      <c r="F682" s="638"/>
      <c r="G682" s="341"/>
      <c r="H682" s="230"/>
      <c r="I682" s="638"/>
      <c r="J682" s="341">
        <v>5</v>
      </c>
      <c r="K682" s="230">
        <v>1</v>
      </c>
      <c r="L682" s="58">
        <f aca="true" t="shared" si="80" ref="L682:L684">J682*K682</f>
        <v>5</v>
      </c>
    </row>
    <row r="683" spans="1:12" ht="24" customHeight="1">
      <c r="A683" s="256"/>
      <c r="B683" s="309"/>
      <c r="C683" s="49" t="s">
        <v>825</v>
      </c>
      <c r="D683" s="229"/>
      <c r="E683" s="230"/>
      <c r="F683" s="638"/>
      <c r="G683" s="341"/>
      <c r="H683" s="230"/>
      <c r="I683" s="638"/>
      <c r="J683" s="341">
        <v>5</v>
      </c>
      <c r="K683" s="230">
        <v>1</v>
      </c>
      <c r="L683" s="58">
        <f t="shared" si="80"/>
        <v>5</v>
      </c>
    </row>
    <row r="684" spans="1:12" ht="59.25" customHeight="1">
      <c r="A684" s="256" t="s">
        <v>826</v>
      </c>
      <c r="B684" s="623" t="s">
        <v>827</v>
      </c>
      <c r="C684" s="49" t="s">
        <v>828</v>
      </c>
      <c r="D684" s="229"/>
      <c r="E684" s="230"/>
      <c r="F684" s="40"/>
      <c r="G684" s="639"/>
      <c r="H684" s="640"/>
      <c r="I684" s="638"/>
      <c r="J684" s="341">
        <v>5</v>
      </c>
      <c r="K684" s="230">
        <v>1</v>
      </c>
      <c r="L684" s="58">
        <f t="shared" si="80"/>
        <v>5</v>
      </c>
    </row>
    <row r="685" spans="1:12" ht="51.75" customHeight="1">
      <c r="A685" s="256" t="s">
        <v>829</v>
      </c>
      <c r="B685" s="184" t="s">
        <v>830</v>
      </c>
      <c r="C685" s="49" t="s">
        <v>831</v>
      </c>
      <c r="D685" s="229"/>
      <c r="E685" s="230"/>
      <c r="F685" s="40"/>
      <c r="G685" s="341">
        <v>5</v>
      </c>
      <c r="H685" s="230">
        <v>1</v>
      </c>
      <c r="I685" s="58">
        <f aca="true" t="shared" si="81" ref="I685:I689">G685*H685</f>
        <v>5</v>
      </c>
      <c r="J685" s="254"/>
      <c r="K685" s="252"/>
      <c r="L685" s="255"/>
    </row>
    <row r="686" spans="1:12" ht="50.25" customHeight="1">
      <c r="A686" s="256" t="s">
        <v>832</v>
      </c>
      <c r="B686" s="150" t="s">
        <v>833</v>
      </c>
      <c r="C686" s="49" t="s">
        <v>834</v>
      </c>
      <c r="D686" s="641"/>
      <c r="E686" s="642"/>
      <c r="F686" s="643"/>
      <c r="G686" s="644">
        <v>5</v>
      </c>
      <c r="H686" s="645">
        <v>1</v>
      </c>
      <c r="I686" s="58">
        <f t="shared" si="81"/>
        <v>5</v>
      </c>
      <c r="J686" s="46"/>
      <c r="K686" s="47"/>
      <c r="L686" s="48"/>
    </row>
    <row r="687" spans="1:12" ht="64.5" customHeight="1">
      <c r="A687" s="256" t="s">
        <v>835</v>
      </c>
      <c r="B687" s="646" t="s">
        <v>836</v>
      </c>
      <c r="C687" s="49" t="s">
        <v>148</v>
      </c>
      <c r="D687" s="229"/>
      <c r="E687" s="230"/>
      <c r="F687" s="638"/>
      <c r="G687" s="341">
        <v>5</v>
      </c>
      <c r="H687" s="230">
        <v>1</v>
      </c>
      <c r="I687" s="58">
        <f t="shared" si="81"/>
        <v>5</v>
      </c>
      <c r="J687" s="46"/>
      <c r="K687" s="47"/>
      <c r="L687" s="48"/>
    </row>
    <row r="688" spans="1:12" ht="58.5" customHeight="1">
      <c r="A688" s="256" t="s">
        <v>837</v>
      </c>
      <c r="B688" s="623" t="s">
        <v>838</v>
      </c>
      <c r="C688" s="49" t="s">
        <v>759</v>
      </c>
      <c r="D688" s="229"/>
      <c r="E688" s="230"/>
      <c r="F688" s="638"/>
      <c r="G688" s="341">
        <v>5</v>
      </c>
      <c r="H688" s="230">
        <v>1</v>
      </c>
      <c r="I688" s="58">
        <f t="shared" si="81"/>
        <v>5</v>
      </c>
      <c r="J688" s="46"/>
      <c r="K688" s="47"/>
      <c r="L688" s="48"/>
    </row>
    <row r="689" spans="1:12" ht="46.5" customHeight="1">
      <c r="A689" s="256" t="s">
        <v>839</v>
      </c>
      <c r="B689" s="623" t="s">
        <v>840</v>
      </c>
      <c r="C689" s="138" t="s">
        <v>760</v>
      </c>
      <c r="D689" s="229"/>
      <c r="E689" s="230"/>
      <c r="F689" s="638"/>
      <c r="G689" s="341">
        <v>5</v>
      </c>
      <c r="H689" s="230">
        <v>1</v>
      </c>
      <c r="I689" s="58">
        <f t="shared" si="81"/>
        <v>5</v>
      </c>
      <c r="J689" s="46"/>
      <c r="K689" s="47"/>
      <c r="L689" s="48"/>
    </row>
    <row r="690" spans="1:12" ht="27" customHeight="1">
      <c r="A690" s="136"/>
      <c r="B690" s="477" t="s">
        <v>841</v>
      </c>
      <c r="C690" s="647"/>
      <c r="D690" s="647"/>
      <c r="E690" s="647"/>
      <c r="F690" s="647"/>
      <c r="G690" s="647"/>
      <c r="H690" s="647"/>
      <c r="I690" s="647"/>
      <c r="J690" s="647"/>
      <c r="K690" s="647"/>
      <c r="L690" s="647"/>
    </row>
    <row r="691" spans="1:12" ht="51" customHeight="1">
      <c r="A691" s="136" t="s">
        <v>842</v>
      </c>
      <c r="B691" s="150" t="s">
        <v>843</v>
      </c>
      <c r="C691" s="226" t="s">
        <v>76</v>
      </c>
      <c r="D691" s="95">
        <v>5</v>
      </c>
      <c r="E691" s="96">
        <v>4</v>
      </c>
      <c r="F691" s="58">
        <f>D691*E691</f>
        <v>20</v>
      </c>
      <c r="G691" s="46"/>
      <c r="H691" s="47"/>
      <c r="I691" s="108"/>
      <c r="J691" s="46"/>
      <c r="K691" s="47"/>
      <c r="L691" s="48"/>
    </row>
    <row r="692" spans="1:12" ht="58.5" customHeight="1">
      <c r="A692" s="136" t="s">
        <v>844</v>
      </c>
      <c r="B692" s="168" t="s">
        <v>845</v>
      </c>
      <c r="C692" s="226" t="s">
        <v>144</v>
      </c>
      <c r="D692" s="95"/>
      <c r="E692" s="96"/>
      <c r="F692" s="48"/>
      <c r="G692" s="46"/>
      <c r="H692" s="47"/>
      <c r="I692" s="108"/>
      <c r="J692" s="95">
        <v>5</v>
      </c>
      <c r="K692" s="96">
        <v>1</v>
      </c>
      <c r="L692" s="58">
        <f>J692*K692</f>
        <v>5</v>
      </c>
    </row>
    <row r="693" spans="1:12" ht="51" customHeight="1">
      <c r="A693" s="136" t="s">
        <v>846</v>
      </c>
      <c r="B693" s="168" t="s">
        <v>847</v>
      </c>
      <c r="C693" s="149" t="s">
        <v>848</v>
      </c>
      <c r="D693" s="46"/>
      <c r="E693" s="194"/>
      <c r="F693" s="48"/>
      <c r="G693" s="261">
        <v>5</v>
      </c>
      <c r="H693" s="194">
        <v>1</v>
      </c>
      <c r="I693" s="58">
        <f aca="true" t="shared" si="82" ref="I693:I696">G693*H693</f>
        <v>5</v>
      </c>
      <c r="J693" s="54"/>
      <c r="K693" s="47"/>
      <c r="L693" s="48"/>
    </row>
    <row r="694" spans="1:12" ht="63.75" customHeight="1">
      <c r="A694" s="136" t="s">
        <v>849</v>
      </c>
      <c r="B694" s="648" t="s">
        <v>850</v>
      </c>
      <c r="C694" s="226" t="s">
        <v>643</v>
      </c>
      <c r="D694" s="95"/>
      <c r="E694" s="96"/>
      <c r="F694" s="48"/>
      <c r="G694" s="95">
        <v>5</v>
      </c>
      <c r="H694" s="649" t="s">
        <v>18</v>
      </c>
      <c r="I694" s="58">
        <f t="shared" si="82"/>
        <v>5</v>
      </c>
      <c r="J694" s="46"/>
      <c r="K694" s="47"/>
      <c r="L694" s="48"/>
    </row>
    <row r="695" spans="1:12" ht="54.75" customHeight="1">
      <c r="A695" s="136" t="s">
        <v>851</v>
      </c>
      <c r="B695" s="650" t="s">
        <v>852</v>
      </c>
      <c r="C695" s="226" t="s">
        <v>853</v>
      </c>
      <c r="D695" s="95"/>
      <c r="E695" s="96"/>
      <c r="F695" s="48"/>
      <c r="G695" s="46">
        <v>5</v>
      </c>
      <c r="H695" s="47">
        <v>1</v>
      </c>
      <c r="I695" s="58">
        <f t="shared" si="82"/>
        <v>5</v>
      </c>
      <c r="J695" s="54"/>
      <c r="K695" s="47"/>
      <c r="L695" s="48"/>
    </row>
    <row r="696" spans="1:12" ht="68.25" customHeight="1">
      <c r="A696" s="136" t="s">
        <v>854</v>
      </c>
      <c r="B696" s="651" t="s">
        <v>855</v>
      </c>
      <c r="C696" s="652" t="s">
        <v>634</v>
      </c>
      <c r="D696" s="95"/>
      <c r="E696" s="96"/>
      <c r="F696" s="48"/>
      <c r="G696" s="95">
        <v>5</v>
      </c>
      <c r="H696" s="96">
        <v>1</v>
      </c>
      <c r="I696" s="58">
        <f t="shared" si="82"/>
        <v>5</v>
      </c>
      <c r="J696" s="54"/>
      <c r="K696" s="47"/>
      <c r="L696" s="48"/>
    </row>
    <row r="697" spans="1:16" ht="15.75">
      <c r="A697" s="82"/>
      <c r="B697" s="152" t="s">
        <v>77</v>
      </c>
      <c r="C697" s="416"/>
      <c r="D697" s="75">
        <f>SUM(D680:D696)</f>
        <v>10</v>
      </c>
      <c r="E697" s="76">
        <v>3</v>
      </c>
      <c r="F697" s="77">
        <f>SUM(F680:F696)</f>
        <v>40</v>
      </c>
      <c r="G697" s="75">
        <f>SUM(G680:G696)</f>
        <v>45</v>
      </c>
      <c r="H697" s="76">
        <f>SUM(H680:H696)</f>
        <v>8</v>
      </c>
      <c r="I697" s="77">
        <f>SUM(I680:I696)</f>
        <v>45</v>
      </c>
      <c r="J697" s="75">
        <f>SUM(J680:J696)</f>
        <v>20</v>
      </c>
      <c r="K697" s="76">
        <f>SUM(K680:K696)</f>
        <v>4</v>
      </c>
      <c r="L697" s="77">
        <f>SUM(L680:L696)</f>
        <v>20</v>
      </c>
      <c r="M697" s="78">
        <f>E697</f>
        <v>3</v>
      </c>
      <c r="N697" s="79">
        <f>H697</f>
        <v>8</v>
      </c>
      <c r="O697" s="80">
        <f>K697</f>
        <v>4</v>
      </c>
      <c r="P697" s="81">
        <f>D697</f>
        <v>10</v>
      </c>
    </row>
    <row r="698" spans="1:13" ht="15">
      <c r="A698" s="653"/>
      <c r="B698" s="654"/>
      <c r="C698" s="655"/>
      <c r="D698" s="656"/>
      <c r="E698" s="656"/>
      <c r="F698" s="656"/>
      <c r="G698" s="656"/>
      <c r="H698" s="657"/>
      <c r="I698" s="657"/>
      <c r="J698" s="656"/>
      <c r="K698" s="656"/>
      <c r="L698" s="656"/>
      <c r="M698" s="25"/>
    </row>
    <row r="699" spans="1:13" ht="42" customHeight="1">
      <c r="A699" s="38" t="s">
        <v>856</v>
      </c>
      <c r="B699" s="299" t="s">
        <v>857</v>
      </c>
      <c r="C699" s="658"/>
      <c r="D699" s="658"/>
      <c r="E699" s="658"/>
      <c r="F699" s="658"/>
      <c r="G699" s="658"/>
      <c r="H699" s="658"/>
      <c r="I699" s="658"/>
      <c r="J699" s="658"/>
      <c r="K699" s="658"/>
      <c r="L699" s="658"/>
      <c r="M699" s="25"/>
    </row>
    <row r="700" spans="1:13" ht="27.75" customHeight="1">
      <c r="A700" s="114" t="s">
        <v>858</v>
      </c>
      <c r="B700" s="628" t="s">
        <v>859</v>
      </c>
      <c r="C700" s="102" t="s">
        <v>708</v>
      </c>
      <c r="D700" s="106">
        <v>5</v>
      </c>
      <c r="E700" s="96">
        <v>4</v>
      </c>
      <c r="F700" s="48">
        <f>D700*E700</f>
        <v>20</v>
      </c>
      <c r="G700" s="659"/>
      <c r="H700" s="404"/>
      <c r="I700" s="97"/>
      <c r="J700" s="324"/>
      <c r="K700" s="404"/>
      <c r="L700" s="48"/>
      <c r="M700" s="25"/>
    </row>
    <row r="701" spans="1:13" ht="18.75" customHeight="1">
      <c r="A701" s="38" t="s">
        <v>860</v>
      </c>
      <c r="B701" s="393" t="s">
        <v>861</v>
      </c>
      <c r="C701" s="56" t="s">
        <v>151</v>
      </c>
      <c r="D701" s="46"/>
      <c r="E701" s="47"/>
      <c r="F701" s="48"/>
      <c r="G701" s="54"/>
      <c r="H701" s="47"/>
      <c r="I701" s="97"/>
      <c r="J701" s="46">
        <v>5</v>
      </c>
      <c r="K701" s="47">
        <v>1</v>
      </c>
      <c r="L701" s="48">
        <f aca="true" t="shared" si="83" ref="L701:L704">J701*K701</f>
        <v>5</v>
      </c>
      <c r="M701" s="25"/>
    </row>
    <row r="702" spans="1:13" ht="26.25" customHeight="1">
      <c r="A702" s="38"/>
      <c r="B702" s="393"/>
      <c r="C702" s="56" t="s">
        <v>513</v>
      </c>
      <c r="D702" s="46"/>
      <c r="E702" s="47"/>
      <c r="F702" s="48"/>
      <c r="G702" s="54"/>
      <c r="H702" s="47"/>
      <c r="I702" s="97"/>
      <c r="J702" s="46">
        <v>10</v>
      </c>
      <c r="K702" s="47">
        <v>1</v>
      </c>
      <c r="L702" s="48">
        <f t="shared" si="83"/>
        <v>10</v>
      </c>
      <c r="M702" s="25"/>
    </row>
    <row r="703" spans="1:13" ht="46.5" customHeight="1">
      <c r="A703" s="38" t="s">
        <v>862</v>
      </c>
      <c r="B703" s="660" t="s">
        <v>863</v>
      </c>
      <c r="C703" s="56" t="s">
        <v>151</v>
      </c>
      <c r="D703" s="46"/>
      <c r="E703" s="47"/>
      <c r="F703" s="48"/>
      <c r="G703" s="54"/>
      <c r="H703" s="47"/>
      <c r="I703" s="97"/>
      <c r="J703" s="46">
        <v>5</v>
      </c>
      <c r="K703" s="47">
        <v>1</v>
      </c>
      <c r="L703" s="48">
        <f t="shared" si="83"/>
        <v>5</v>
      </c>
      <c r="M703" s="25"/>
    </row>
    <row r="704" spans="1:13" ht="33.75" customHeight="1">
      <c r="A704" s="244" t="s">
        <v>864</v>
      </c>
      <c r="B704" s="189" t="s">
        <v>865</v>
      </c>
      <c r="C704" s="102" t="s">
        <v>720</v>
      </c>
      <c r="D704" s="193"/>
      <c r="E704" s="194"/>
      <c r="F704" s="121"/>
      <c r="G704" s="54"/>
      <c r="H704" s="47"/>
      <c r="I704" s="97"/>
      <c r="J704" s="46">
        <v>1</v>
      </c>
      <c r="K704" s="47">
        <v>1</v>
      </c>
      <c r="L704" s="48">
        <f t="shared" si="83"/>
        <v>1</v>
      </c>
      <c r="M704" s="25"/>
    </row>
    <row r="705" spans="1:16" ht="15.75">
      <c r="A705" s="82"/>
      <c r="B705" s="152" t="s">
        <v>77</v>
      </c>
      <c r="C705" s="74"/>
      <c r="D705" s="75">
        <f>SUM(D700:D704)</f>
        <v>5</v>
      </c>
      <c r="E705" s="76">
        <v>1</v>
      </c>
      <c r="F705" s="77">
        <f>SUM(F700:F704)</f>
        <v>20</v>
      </c>
      <c r="G705" s="75">
        <f>SUM(G700:G704)</f>
        <v>0</v>
      </c>
      <c r="H705" s="76">
        <f>SUM(H700:H704)</f>
        <v>0</v>
      </c>
      <c r="I705" s="77">
        <f>SUM(I700:I704)</f>
        <v>0</v>
      </c>
      <c r="J705" s="75">
        <f>SUM(J700:J704)</f>
        <v>21</v>
      </c>
      <c r="K705" s="76">
        <f>SUM(K700:K704)</f>
        <v>4</v>
      </c>
      <c r="L705" s="77">
        <f>SUM(L700:L704)</f>
        <v>21</v>
      </c>
      <c r="M705" s="78">
        <f>E705</f>
        <v>1</v>
      </c>
      <c r="N705" s="79">
        <f>H705</f>
        <v>0</v>
      </c>
      <c r="O705" s="80">
        <f>K705</f>
        <v>4</v>
      </c>
      <c r="P705" s="81">
        <f>D705</f>
        <v>5</v>
      </c>
    </row>
    <row r="706" spans="1:12" ht="15.75">
      <c r="A706" s="82"/>
      <c r="B706" s="83"/>
      <c r="C706" s="84"/>
      <c r="D706" s="85"/>
      <c r="E706" s="86"/>
      <c r="F706" s="87"/>
      <c r="G706" s="85"/>
      <c r="H706" s="88"/>
      <c r="I706" s="89"/>
      <c r="J706" s="85"/>
      <c r="K706" s="86"/>
      <c r="L706" s="87"/>
    </row>
    <row r="707" spans="1:13" ht="37.5" customHeight="1">
      <c r="A707" s="38" t="s">
        <v>866</v>
      </c>
      <c r="B707" s="156" t="s">
        <v>867</v>
      </c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25"/>
    </row>
    <row r="708" spans="1:12" ht="15" customHeight="1">
      <c r="A708" s="256" t="s">
        <v>868</v>
      </c>
      <c r="B708" s="623" t="s">
        <v>869</v>
      </c>
      <c r="C708" s="661" t="s">
        <v>870</v>
      </c>
      <c r="D708" s="662"/>
      <c r="E708" s="663"/>
      <c r="F708" s="664"/>
      <c r="G708" s="665"/>
      <c r="H708" s="663"/>
      <c r="I708" s="666"/>
      <c r="J708" s="667">
        <v>10</v>
      </c>
      <c r="K708" s="668">
        <v>1</v>
      </c>
      <c r="L708" s="58">
        <f aca="true" t="shared" si="84" ref="L708:L711">J708*K708</f>
        <v>10</v>
      </c>
    </row>
    <row r="709" spans="1:12" ht="15">
      <c r="A709" s="256"/>
      <c r="B709" s="623"/>
      <c r="C709" s="138" t="s">
        <v>871</v>
      </c>
      <c r="D709" s="669"/>
      <c r="E709" s="670"/>
      <c r="F709" s="671"/>
      <c r="G709" s="672"/>
      <c r="H709" s="670"/>
      <c r="I709" s="673"/>
      <c r="J709" s="341">
        <v>10</v>
      </c>
      <c r="K709" s="230">
        <v>1</v>
      </c>
      <c r="L709" s="58">
        <f t="shared" si="84"/>
        <v>10</v>
      </c>
    </row>
    <row r="710" spans="1:12" ht="15">
      <c r="A710" s="256"/>
      <c r="B710" s="623"/>
      <c r="C710" s="138" t="s">
        <v>872</v>
      </c>
      <c r="D710" s="669"/>
      <c r="E710" s="670"/>
      <c r="F710" s="671"/>
      <c r="G710" s="672"/>
      <c r="H710" s="670"/>
      <c r="I710" s="673"/>
      <c r="J710" s="341">
        <v>10</v>
      </c>
      <c r="K710" s="230">
        <v>1</v>
      </c>
      <c r="L710" s="58">
        <f t="shared" si="84"/>
        <v>10</v>
      </c>
    </row>
    <row r="711" spans="1:12" ht="44.25" customHeight="1">
      <c r="A711" s="256" t="s">
        <v>873</v>
      </c>
      <c r="B711" s="674" t="s">
        <v>874</v>
      </c>
      <c r="C711" s="49" t="s">
        <v>870</v>
      </c>
      <c r="D711" s="675"/>
      <c r="E711" s="642"/>
      <c r="F711" s="676"/>
      <c r="G711" s="677"/>
      <c r="H711" s="642"/>
      <c r="I711" s="643"/>
      <c r="J711" s="341">
        <v>6</v>
      </c>
      <c r="K711" s="230">
        <v>1</v>
      </c>
      <c r="L711" s="58">
        <f t="shared" si="84"/>
        <v>6</v>
      </c>
    </row>
    <row r="712" spans="1:12" ht="60.75" customHeight="1">
      <c r="A712" s="256" t="s">
        <v>875</v>
      </c>
      <c r="B712" s="228" t="s">
        <v>876</v>
      </c>
      <c r="C712" s="49" t="s">
        <v>877</v>
      </c>
      <c r="D712" s="675"/>
      <c r="E712" s="642"/>
      <c r="F712" s="676"/>
      <c r="G712" s="341">
        <v>10</v>
      </c>
      <c r="H712" s="230">
        <v>1</v>
      </c>
      <c r="I712" s="58">
        <f aca="true" t="shared" si="85" ref="I712:I720">G712*H712</f>
        <v>10</v>
      </c>
      <c r="J712" s="46"/>
      <c r="K712" s="47"/>
      <c r="L712" s="48"/>
    </row>
    <row r="713" spans="1:12" ht="37.5" customHeight="1">
      <c r="A713" s="256" t="s">
        <v>878</v>
      </c>
      <c r="B713" s="228" t="s">
        <v>879</v>
      </c>
      <c r="C713" s="49" t="s">
        <v>880</v>
      </c>
      <c r="D713" s="641"/>
      <c r="E713" s="642"/>
      <c r="F713" s="676"/>
      <c r="G713" s="341">
        <v>10</v>
      </c>
      <c r="H713" s="230">
        <v>1</v>
      </c>
      <c r="I713" s="58">
        <f t="shared" si="85"/>
        <v>10</v>
      </c>
      <c r="J713" s="46"/>
      <c r="K713" s="47"/>
      <c r="L713" s="48"/>
    </row>
    <row r="714" spans="1:12" ht="61.5" customHeight="1">
      <c r="A714" s="256" t="s">
        <v>881</v>
      </c>
      <c r="B714" s="228" t="s">
        <v>882</v>
      </c>
      <c r="C714" s="49" t="s">
        <v>883</v>
      </c>
      <c r="D714" s="641"/>
      <c r="E714" s="642"/>
      <c r="F714" s="676"/>
      <c r="G714" s="341">
        <v>10</v>
      </c>
      <c r="H714" s="230">
        <v>1</v>
      </c>
      <c r="I714" s="58">
        <f t="shared" si="85"/>
        <v>10</v>
      </c>
      <c r="J714" s="46"/>
      <c r="K714" s="47"/>
      <c r="L714" s="48"/>
    </row>
    <row r="715" spans="1:12" ht="60.75" customHeight="1">
      <c r="A715" s="256" t="s">
        <v>884</v>
      </c>
      <c r="B715" s="228" t="s">
        <v>885</v>
      </c>
      <c r="C715" s="49" t="s">
        <v>886</v>
      </c>
      <c r="D715" s="641"/>
      <c r="E715" s="642"/>
      <c r="F715" s="676"/>
      <c r="G715" s="341">
        <v>10</v>
      </c>
      <c r="H715" s="230">
        <v>1</v>
      </c>
      <c r="I715" s="58">
        <f t="shared" si="85"/>
        <v>10</v>
      </c>
      <c r="J715" s="46"/>
      <c r="K715" s="47"/>
      <c r="L715" s="48"/>
    </row>
    <row r="716" spans="1:12" ht="38.25" customHeight="1">
      <c r="A716" s="256" t="s">
        <v>887</v>
      </c>
      <c r="B716" s="625" t="s">
        <v>888</v>
      </c>
      <c r="C716" s="49" t="s">
        <v>883</v>
      </c>
      <c r="D716" s="675"/>
      <c r="E716" s="642"/>
      <c r="F716" s="676"/>
      <c r="G716" s="341">
        <v>6</v>
      </c>
      <c r="H716" s="230">
        <v>1</v>
      </c>
      <c r="I716" s="58">
        <f t="shared" si="85"/>
        <v>6</v>
      </c>
      <c r="J716" s="193"/>
      <c r="K716" s="194"/>
      <c r="L716" s="48"/>
    </row>
    <row r="717" spans="1:12" ht="21" customHeight="1">
      <c r="A717" s="256" t="s">
        <v>889</v>
      </c>
      <c r="B717" s="184" t="s">
        <v>890</v>
      </c>
      <c r="C717" s="49" t="s">
        <v>891</v>
      </c>
      <c r="D717" s="641"/>
      <c r="E717" s="642"/>
      <c r="F717" s="676"/>
      <c r="G717" s="341">
        <v>6</v>
      </c>
      <c r="H717" s="230">
        <v>0.5</v>
      </c>
      <c r="I717" s="58">
        <f t="shared" si="85"/>
        <v>3</v>
      </c>
      <c r="J717" s="193"/>
      <c r="K717" s="194"/>
      <c r="L717" s="48"/>
    </row>
    <row r="718" spans="1:12" ht="21" customHeight="1">
      <c r="A718" s="256"/>
      <c r="B718" s="184"/>
      <c r="C718" s="49" t="s">
        <v>892</v>
      </c>
      <c r="D718" s="641"/>
      <c r="E718" s="642"/>
      <c r="F718" s="676"/>
      <c r="G718" s="341">
        <v>6</v>
      </c>
      <c r="H718" s="230">
        <v>0.5</v>
      </c>
      <c r="I718" s="58">
        <f t="shared" si="85"/>
        <v>3</v>
      </c>
      <c r="J718" s="193"/>
      <c r="K718" s="194"/>
      <c r="L718" s="48"/>
    </row>
    <row r="719" spans="1:12" ht="21" customHeight="1">
      <c r="A719" s="256"/>
      <c r="B719" s="184"/>
      <c r="C719" s="49" t="s">
        <v>893</v>
      </c>
      <c r="D719" s="675"/>
      <c r="E719" s="642"/>
      <c r="F719" s="676"/>
      <c r="G719" s="341">
        <v>6</v>
      </c>
      <c r="H719" s="230">
        <v>0.5</v>
      </c>
      <c r="I719" s="58">
        <f t="shared" si="85"/>
        <v>3</v>
      </c>
      <c r="J719" s="193"/>
      <c r="K719" s="194"/>
      <c r="L719" s="48"/>
    </row>
    <row r="720" spans="1:14" ht="48" customHeight="1">
      <c r="A720" s="678" t="s">
        <v>894</v>
      </c>
      <c r="B720" s="150" t="s">
        <v>895</v>
      </c>
      <c r="C720" s="49" t="s">
        <v>877</v>
      </c>
      <c r="D720" s="675"/>
      <c r="E720" s="642"/>
      <c r="F720" s="676"/>
      <c r="G720" s="341">
        <v>6</v>
      </c>
      <c r="H720" s="230">
        <v>1</v>
      </c>
      <c r="I720" s="58">
        <f t="shared" si="85"/>
        <v>6</v>
      </c>
      <c r="J720" s="193"/>
      <c r="K720" s="194"/>
      <c r="L720" s="121"/>
      <c r="N720" s="62"/>
    </row>
    <row r="721" spans="1:12" ht="30.75" customHeight="1">
      <c r="A721" s="678" t="s">
        <v>896</v>
      </c>
      <c r="B721" s="150" t="s">
        <v>897</v>
      </c>
      <c r="C721" s="49" t="s">
        <v>898</v>
      </c>
      <c r="D721" s="229">
        <v>1</v>
      </c>
      <c r="E721" s="230">
        <v>4</v>
      </c>
      <c r="F721" s="58">
        <f aca="true" t="shared" si="86" ref="F721:F722">D721*E721</f>
        <v>4</v>
      </c>
      <c r="G721" s="677"/>
      <c r="H721" s="642"/>
      <c r="I721" s="643"/>
      <c r="J721" s="193"/>
      <c r="K721" s="194"/>
      <c r="L721" s="121"/>
    </row>
    <row r="722" spans="1:12" ht="30.75" customHeight="1">
      <c r="A722" s="678" t="s">
        <v>899</v>
      </c>
      <c r="B722" s="334" t="s">
        <v>900</v>
      </c>
      <c r="C722" s="66" t="s">
        <v>901</v>
      </c>
      <c r="D722" s="229">
        <v>1</v>
      </c>
      <c r="E722" s="230">
        <v>4</v>
      </c>
      <c r="F722" s="58">
        <f t="shared" si="86"/>
        <v>4</v>
      </c>
      <c r="G722" s="679"/>
      <c r="H722" s="680"/>
      <c r="I722" s="681"/>
      <c r="J722" s="70"/>
      <c r="K722" s="239"/>
      <c r="L722" s="71"/>
    </row>
    <row r="723" spans="1:16" ht="15.75">
      <c r="A723" s="82"/>
      <c r="B723" s="152" t="s">
        <v>77</v>
      </c>
      <c r="C723" s="74"/>
      <c r="D723" s="75">
        <f>SUM(D708:D722)</f>
        <v>2</v>
      </c>
      <c r="E723" s="76">
        <v>2</v>
      </c>
      <c r="F723" s="77">
        <f>SUM(F708:F722)</f>
        <v>8</v>
      </c>
      <c r="G723" s="75">
        <f>SUM(G708:G722)</f>
        <v>70</v>
      </c>
      <c r="H723" s="76">
        <v>10</v>
      </c>
      <c r="I723" s="77">
        <f>SUM(I708:I722)</f>
        <v>61</v>
      </c>
      <c r="J723" s="75">
        <f>SUM(J708:J722)</f>
        <v>36</v>
      </c>
      <c r="K723" s="76">
        <f>SUM(K708:K722)</f>
        <v>4</v>
      </c>
      <c r="L723" s="77">
        <f>SUM(L708:L722)</f>
        <v>36</v>
      </c>
      <c r="M723" s="78">
        <f>E723</f>
        <v>2</v>
      </c>
      <c r="N723" s="79">
        <f>H723</f>
        <v>10</v>
      </c>
      <c r="O723" s="80">
        <f>K723</f>
        <v>4</v>
      </c>
      <c r="P723" s="81">
        <f>D723</f>
        <v>2</v>
      </c>
    </row>
    <row r="724" spans="1:12" ht="15.75">
      <c r="A724" s="82"/>
      <c r="B724" s="83"/>
      <c r="C724" s="84"/>
      <c r="D724" s="85"/>
      <c r="E724" s="86"/>
      <c r="F724" s="87"/>
      <c r="G724" s="85"/>
      <c r="H724" s="88"/>
      <c r="I724" s="89"/>
      <c r="J724" s="85"/>
      <c r="K724" s="86"/>
      <c r="L724" s="87"/>
    </row>
    <row r="725" spans="1:13" ht="31.5" customHeight="1">
      <c r="A725" s="38" t="s">
        <v>902</v>
      </c>
      <c r="B725" s="156" t="s">
        <v>903</v>
      </c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25"/>
    </row>
    <row r="726" spans="1:12" ht="21.75" customHeight="1">
      <c r="A726" s="92" t="s">
        <v>904</v>
      </c>
      <c r="B726" s="168" t="s">
        <v>905</v>
      </c>
      <c r="C726" s="56" t="s">
        <v>323</v>
      </c>
      <c r="D726" s="46"/>
      <c r="E726" s="47"/>
      <c r="F726" s="48"/>
      <c r="G726" s="54"/>
      <c r="H726" s="47"/>
      <c r="I726" s="48"/>
      <c r="J726" s="46">
        <v>6</v>
      </c>
      <c r="K726" s="47">
        <v>1</v>
      </c>
      <c r="L726" s="58">
        <f aca="true" t="shared" si="87" ref="L726:L727">J726*K726</f>
        <v>6</v>
      </c>
    </row>
    <row r="727" spans="1:12" ht="21.75" customHeight="1">
      <c r="A727" s="92"/>
      <c r="B727" s="168"/>
      <c r="C727" s="149" t="s">
        <v>906</v>
      </c>
      <c r="D727" s="46"/>
      <c r="E727" s="47"/>
      <c r="F727" s="48"/>
      <c r="G727" s="46"/>
      <c r="H727" s="47"/>
      <c r="I727" s="48"/>
      <c r="J727" s="46">
        <v>6</v>
      </c>
      <c r="K727" s="47">
        <v>1</v>
      </c>
      <c r="L727" s="58">
        <f t="shared" si="87"/>
        <v>6</v>
      </c>
    </row>
    <row r="728" spans="1:12" ht="36.75" customHeight="1">
      <c r="A728" s="244" t="s">
        <v>907</v>
      </c>
      <c r="B728" s="245" t="s">
        <v>908</v>
      </c>
      <c r="C728" s="422" t="s">
        <v>208</v>
      </c>
      <c r="D728" s="70">
        <v>3</v>
      </c>
      <c r="E728" s="239">
        <v>4</v>
      </c>
      <c r="F728" s="238">
        <f>D728*E728</f>
        <v>12</v>
      </c>
      <c r="G728" s="265"/>
      <c r="H728" s="239"/>
      <c r="I728" s="71"/>
      <c r="J728" s="70"/>
      <c r="K728" s="239"/>
      <c r="L728" s="71"/>
    </row>
    <row r="729" spans="1:16" ht="15.75">
      <c r="A729" s="82"/>
      <c r="B729" s="73" t="s">
        <v>77</v>
      </c>
      <c r="C729" s="74"/>
      <c r="D729" s="75">
        <f>SUM(D726:D728)</f>
        <v>3</v>
      </c>
      <c r="E729" s="76">
        <v>1</v>
      </c>
      <c r="F729" s="77">
        <f>SUM(F726:F728)</f>
        <v>12</v>
      </c>
      <c r="G729" s="75">
        <f>SUM(G726:G728)</f>
        <v>0</v>
      </c>
      <c r="H729" s="76">
        <f>SUM(H726:H728)</f>
        <v>0</v>
      </c>
      <c r="I729" s="77">
        <f>SUM(I726:I728)</f>
        <v>0</v>
      </c>
      <c r="J729" s="75">
        <f>SUM(J726:J728)</f>
        <v>12</v>
      </c>
      <c r="K729" s="76">
        <f>SUM(K726:K728)</f>
        <v>2</v>
      </c>
      <c r="L729" s="77">
        <f>SUM(L726:L728)</f>
        <v>12</v>
      </c>
      <c r="M729" s="78">
        <f>E729</f>
        <v>1</v>
      </c>
      <c r="N729" s="79">
        <f>H729</f>
        <v>0</v>
      </c>
      <c r="O729" s="80">
        <f>K729</f>
        <v>2</v>
      </c>
      <c r="P729" s="81">
        <f>D729</f>
        <v>3</v>
      </c>
    </row>
    <row r="730" spans="1:13" ht="15.75">
      <c r="A730" s="82"/>
      <c r="B730" s="83"/>
      <c r="C730" s="84"/>
      <c r="D730" s="85"/>
      <c r="E730" s="86"/>
      <c r="F730" s="87"/>
      <c r="G730" s="85"/>
      <c r="H730" s="88"/>
      <c r="I730" s="89"/>
      <c r="J730" s="85"/>
      <c r="K730" s="86"/>
      <c r="L730" s="87"/>
      <c r="M730" s="25"/>
    </row>
    <row r="731" spans="1:13" ht="38.25" customHeight="1">
      <c r="A731" s="682" t="s">
        <v>909</v>
      </c>
      <c r="B731" s="200" t="s">
        <v>910</v>
      </c>
      <c r="C731" s="477"/>
      <c r="D731" s="477"/>
      <c r="E731" s="477"/>
      <c r="F731" s="477"/>
      <c r="G731" s="477"/>
      <c r="H731" s="477"/>
      <c r="I731" s="477"/>
      <c r="J731" s="477"/>
      <c r="K731" s="477"/>
      <c r="L731" s="477"/>
      <c r="M731" s="25"/>
    </row>
    <row r="732" spans="1:13" ht="30">
      <c r="A732" s="683" t="s">
        <v>911</v>
      </c>
      <c r="B732" s="150" t="s">
        <v>912</v>
      </c>
      <c r="C732" s="684" t="s">
        <v>913</v>
      </c>
      <c r="D732" s="54">
        <v>1</v>
      </c>
      <c r="E732" s="47">
        <v>4</v>
      </c>
      <c r="F732" s="58">
        <f>D732*E732</f>
        <v>4</v>
      </c>
      <c r="G732" s="685"/>
      <c r="H732" s="686"/>
      <c r="I732" s="687"/>
      <c r="J732" s="685"/>
      <c r="K732" s="686"/>
      <c r="L732" s="687"/>
      <c r="M732" s="25"/>
    </row>
    <row r="733" spans="1:13" ht="20.25" customHeight="1">
      <c r="A733" s="682" t="s">
        <v>914</v>
      </c>
      <c r="B733" s="150" t="s">
        <v>915</v>
      </c>
      <c r="C733" s="226" t="s">
        <v>196</v>
      </c>
      <c r="D733" s="685"/>
      <c r="E733" s="686"/>
      <c r="F733" s="688"/>
      <c r="G733" s="689">
        <v>4</v>
      </c>
      <c r="H733" s="690">
        <v>0.5</v>
      </c>
      <c r="I733" s="58">
        <f aca="true" t="shared" si="88" ref="I733:I734">G733*H733</f>
        <v>2</v>
      </c>
      <c r="J733" s="685"/>
      <c r="K733" s="686"/>
      <c r="L733" s="687"/>
      <c r="M733" s="25"/>
    </row>
    <row r="734" spans="1:13" ht="25.5" customHeight="1">
      <c r="A734" s="682"/>
      <c r="B734" s="150"/>
      <c r="C734" s="226" t="s">
        <v>916</v>
      </c>
      <c r="D734" s="685"/>
      <c r="E734" s="686"/>
      <c r="F734" s="688"/>
      <c r="G734" s="689">
        <v>4</v>
      </c>
      <c r="H734" s="690">
        <v>0.5</v>
      </c>
      <c r="I734" s="58">
        <f t="shared" si="88"/>
        <v>2</v>
      </c>
      <c r="J734" s="685"/>
      <c r="K734" s="686"/>
      <c r="L734" s="687"/>
      <c r="M734" s="25"/>
    </row>
    <row r="735" spans="1:13" ht="39" customHeight="1">
      <c r="A735" s="682" t="s">
        <v>917</v>
      </c>
      <c r="B735" s="150" t="s">
        <v>918</v>
      </c>
      <c r="C735" s="226" t="s">
        <v>919</v>
      </c>
      <c r="D735" s="685"/>
      <c r="E735" s="686"/>
      <c r="F735" s="688"/>
      <c r="G735" s="685"/>
      <c r="H735" s="686"/>
      <c r="I735" s="687"/>
      <c r="J735" s="46">
        <v>4</v>
      </c>
      <c r="K735" s="47">
        <v>1</v>
      </c>
      <c r="L735" s="58">
        <f aca="true" t="shared" si="89" ref="L735:L736">J735*K735</f>
        <v>4</v>
      </c>
      <c r="M735" s="25"/>
    </row>
    <row r="736" spans="1:13" ht="26.25" customHeight="1">
      <c r="A736" s="682"/>
      <c r="B736" s="150"/>
      <c r="C736" s="684" t="s">
        <v>920</v>
      </c>
      <c r="D736" s="691"/>
      <c r="E736" s="686"/>
      <c r="F736" s="688"/>
      <c r="G736" s="685"/>
      <c r="H736" s="686"/>
      <c r="I736" s="687"/>
      <c r="J736" s="46">
        <v>4</v>
      </c>
      <c r="K736" s="47">
        <v>1</v>
      </c>
      <c r="L736" s="58">
        <f t="shared" si="89"/>
        <v>4</v>
      </c>
      <c r="M736" s="25"/>
    </row>
    <row r="737" spans="1:13" ht="30">
      <c r="A737" s="683" t="s">
        <v>921</v>
      </c>
      <c r="B737" s="150" t="s">
        <v>922</v>
      </c>
      <c r="C737" s="684" t="s">
        <v>923</v>
      </c>
      <c r="D737" s="692">
        <v>5</v>
      </c>
      <c r="E737" s="690">
        <v>3</v>
      </c>
      <c r="F737" s="58">
        <f>D737*E737</f>
        <v>15</v>
      </c>
      <c r="G737" s="685"/>
      <c r="H737" s="686"/>
      <c r="I737" s="687"/>
      <c r="J737" s="685"/>
      <c r="K737" s="686"/>
      <c r="L737" s="687"/>
      <c r="M737" s="25"/>
    </row>
    <row r="738" spans="1:13" ht="45">
      <c r="A738" s="683" t="s">
        <v>924</v>
      </c>
      <c r="B738" s="150" t="s">
        <v>925</v>
      </c>
      <c r="C738" s="684" t="s">
        <v>926</v>
      </c>
      <c r="D738" s="692"/>
      <c r="E738" s="690"/>
      <c r="F738" s="693"/>
      <c r="G738" s="689">
        <v>3</v>
      </c>
      <c r="H738" s="690">
        <v>0.5</v>
      </c>
      <c r="I738" s="58">
        <f>G738*H738</f>
        <v>1.5</v>
      </c>
      <c r="J738" s="685"/>
      <c r="K738" s="686"/>
      <c r="L738" s="687"/>
      <c r="M738" s="25"/>
    </row>
    <row r="739" spans="1:13" ht="45">
      <c r="A739" s="683" t="s">
        <v>927</v>
      </c>
      <c r="B739" s="150" t="s">
        <v>928</v>
      </c>
      <c r="C739" s="684" t="s">
        <v>794</v>
      </c>
      <c r="D739" s="692"/>
      <c r="E739" s="690"/>
      <c r="F739" s="693"/>
      <c r="G739" s="689"/>
      <c r="H739" s="690"/>
      <c r="I739" s="694"/>
      <c r="J739" s="689">
        <v>4</v>
      </c>
      <c r="K739" s="690">
        <v>1</v>
      </c>
      <c r="L739" s="58">
        <f>J739*K739</f>
        <v>4</v>
      </c>
      <c r="M739" s="25"/>
    </row>
    <row r="740" spans="1:13" ht="42" customHeight="1">
      <c r="A740" s="683" t="s">
        <v>929</v>
      </c>
      <c r="B740" s="184" t="s">
        <v>930</v>
      </c>
      <c r="C740" s="684" t="s">
        <v>931</v>
      </c>
      <c r="D740" s="54">
        <v>1</v>
      </c>
      <c r="E740" s="47">
        <v>3</v>
      </c>
      <c r="F740" s="58">
        <f>D740*E740</f>
        <v>3</v>
      </c>
      <c r="G740" s="685"/>
      <c r="H740" s="686"/>
      <c r="I740" s="687"/>
      <c r="J740" s="685"/>
      <c r="K740" s="686"/>
      <c r="L740" s="687"/>
      <c r="M740" s="25"/>
    </row>
    <row r="741" spans="1:13" ht="60">
      <c r="A741" s="683" t="s">
        <v>932</v>
      </c>
      <c r="B741" s="150" t="s">
        <v>933</v>
      </c>
      <c r="C741" s="684" t="s">
        <v>196</v>
      </c>
      <c r="D741" s="692"/>
      <c r="E741" s="690"/>
      <c r="F741" s="693"/>
      <c r="G741" s="689">
        <v>5</v>
      </c>
      <c r="H741" s="690">
        <v>0.5</v>
      </c>
      <c r="I741" s="58">
        <f>G741*H741</f>
        <v>2.5</v>
      </c>
      <c r="J741" s="685"/>
      <c r="K741" s="686"/>
      <c r="L741" s="687"/>
      <c r="M741" s="25"/>
    </row>
    <row r="742" spans="1:13" ht="45">
      <c r="A742" s="683" t="s">
        <v>934</v>
      </c>
      <c r="B742" s="150" t="s">
        <v>935</v>
      </c>
      <c r="C742" s="684" t="s">
        <v>919</v>
      </c>
      <c r="D742" s="692"/>
      <c r="E742" s="690"/>
      <c r="F742" s="693"/>
      <c r="G742" s="689"/>
      <c r="H742" s="690"/>
      <c r="I742" s="694"/>
      <c r="J742" s="689">
        <v>3</v>
      </c>
      <c r="K742" s="690">
        <v>1</v>
      </c>
      <c r="L742" s="58">
        <f>J742*K742</f>
        <v>3</v>
      </c>
      <c r="M742" s="25"/>
    </row>
    <row r="743" spans="1:13" ht="30">
      <c r="A743" s="683" t="s">
        <v>936</v>
      </c>
      <c r="B743" s="150" t="s">
        <v>937</v>
      </c>
      <c r="C743" s="684" t="s">
        <v>938</v>
      </c>
      <c r="D743" s="692">
        <v>1</v>
      </c>
      <c r="E743" s="690">
        <v>3</v>
      </c>
      <c r="F743" s="58">
        <f>D743*E743</f>
        <v>3</v>
      </c>
      <c r="G743" s="685"/>
      <c r="H743" s="686"/>
      <c r="I743" s="687"/>
      <c r="J743" s="685"/>
      <c r="K743" s="686"/>
      <c r="L743" s="687"/>
      <c r="M743" s="25"/>
    </row>
    <row r="744" spans="1:13" ht="45">
      <c r="A744" s="683" t="s">
        <v>939</v>
      </c>
      <c r="B744" s="150" t="s">
        <v>940</v>
      </c>
      <c r="C744" s="684" t="s">
        <v>112</v>
      </c>
      <c r="D744" s="692"/>
      <c r="E744" s="690"/>
      <c r="F744" s="693"/>
      <c r="G744" s="689">
        <v>1</v>
      </c>
      <c r="H744" s="690">
        <v>0.5</v>
      </c>
      <c r="I744" s="58">
        <f>G744*H744</f>
        <v>0.5</v>
      </c>
      <c r="J744" s="685"/>
      <c r="K744" s="686"/>
      <c r="L744" s="687"/>
      <c r="M744" s="25"/>
    </row>
    <row r="745" spans="1:13" ht="45">
      <c r="A745" s="683" t="s">
        <v>941</v>
      </c>
      <c r="B745" s="150" t="s">
        <v>942</v>
      </c>
      <c r="C745" s="684" t="s">
        <v>943</v>
      </c>
      <c r="D745" s="692"/>
      <c r="E745" s="690"/>
      <c r="F745" s="693"/>
      <c r="G745" s="689"/>
      <c r="H745" s="690"/>
      <c r="I745" s="694"/>
      <c r="J745" s="689">
        <v>1</v>
      </c>
      <c r="K745" s="690">
        <v>1</v>
      </c>
      <c r="L745" s="58">
        <f>J745*K745</f>
        <v>1</v>
      </c>
      <c r="M745" s="25"/>
    </row>
    <row r="746" spans="1:13" ht="30">
      <c r="A746" s="683" t="s">
        <v>944</v>
      </c>
      <c r="B746" s="150" t="s">
        <v>945</v>
      </c>
      <c r="C746" s="684" t="s">
        <v>938</v>
      </c>
      <c r="D746" s="692">
        <v>1</v>
      </c>
      <c r="E746" s="690">
        <v>3</v>
      </c>
      <c r="F746" s="58">
        <f>D746*E746</f>
        <v>3</v>
      </c>
      <c r="G746" s="689"/>
      <c r="H746" s="690"/>
      <c r="I746" s="694"/>
      <c r="J746" s="689"/>
      <c r="K746" s="690"/>
      <c r="L746" s="694"/>
      <c r="M746" s="25"/>
    </row>
    <row r="747" spans="1:13" ht="45">
      <c r="A747" s="683" t="s">
        <v>946</v>
      </c>
      <c r="B747" s="150" t="s">
        <v>947</v>
      </c>
      <c r="C747" s="684" t="s">
        <v>926</v>
      </c>
      <c r="D747" s="692"/>
      <c r="E747" s="690"/>
      <c r="F747" s="693"/>
      <c r="G747" s="689">
        <v>3</v>
      </c>
      <c r="H747" s="690">
        <v>0.5</v>
      </c>
      <c r="I747" s="58">
        <f>G747*H747</f>
        <v>1.5</v>
      </c>
      <c r="J747" s="689"/>
      <c r="K747" s="690"/>
      <c r="L747" s="694"/>
      <c r="M747" s="25"/>
    </row>
    <row r="748" spans="1:13" ht="45">
      <c r="A748" s="683" t="s">
        <v>948</v>
      </c>
      <c r="B748" s="150" t="s">
        <v>949</v>
      </c>
      <c r="C748" s="684" t="s">
        <v>950</v>
      </c>
      <c r="D748" s="692"/>
      <c r="E748" s="690"/>
      <c r="F748" s="693"/>
      <c r="G748" s="689"/>
      <c r="H748" s="690"/>
      <c r="I748" s="694"/>
      <c r="J748" s="689">
        <v>3</v>
      </c>
      <c r="K748" s="690">
        <v>1</v>
      </c>
      <c r="L748" s="58">
        <f>J748*K748</f>
        <v>3</v>
      </c>
      <c r="M748" s="25"/>
    </row>
    <row r="749" spans="1:13" ht="45">
      <c r="A749" s="683" t="s">
        <v>951</v>
      </c>
      <c r="B749" s="150" t="s">
        <v>952</v>
      </c>
      <c r="C749" s="684" t="s">
        <v>938</v>
      </c>
      <c r="D749" s="692">
        <v>1</v>
      </c>
      <c r="E749" s="690">
        <v>3</v>
      </c>
      <c r="F749" s="58">
        <f>D749*E749</f>
        <v>3</v>
      </c>
      <c r="G749" s="689"/>
      <c r="H749" s="690"/>
      <c r="I749" s="694"/>
      <c r="J749" s="689"/>
      <c r="K749" s="690"/>
      <c r="L749" s="694"/>
      <c r="M749" s="25"/>
    </row>
    <row r="750" spans="1:13" ht="45">
      <c r="A750" s="683" t="s">
        <v>953</v>
      </c>
      <c r="B750" s="150" t="s">
        <v>954</v>
      </c>
      <c r="C750" s="684" t="s">
        <v>916</v>
      </c>
      <c r="D750" s="692"/>
      <c r="E750" s="690"/>
      <c r="F750" s="693"/>
      <c r="G750" s="689">
        <v>2</v>
      </c>
      <c r="H750" s="690">
        <v>0.5</v>
      </c>
      <c r="I750" s="58">
        <f>G750*H750</f>
        <v>1</v>
      </c>
      <c r="J750" s="689"/>
      <c r="K750" s="690"/>
      <c r="L750" s="694"/>
      <c r="M750" s="25"/>
    </row>
    <row r="751" spans="1:13" ht="59.25" customHeight="1">
      <c r="A751" s="683" t="s">
        <v>955</v>
      </c>
      <c r="B751" s="334" t="s">
        <v>956</v>
      </c>
      <c r="C751" s="695" t="s">
        <v>146</v>
      </c>
      <c r="D751" s="692"/>
      <c r="E751" s="690"/>
      <c r="F751" s="693"/>
      <c r="G751" s="696"/>
      <c r="H751" s="697"/>
      <c r="I751" s="698"/>
      <c r="J751" s="696">
        <v>2</v>
      </c>
      <c r="K751" s="697">
        <v>1</v>
      </c>
      <c r="L751" s="58">
        <f>J751*K751</f>
        <v>2</v>
      </c>
      <c r="M751" s="25"/>
    </row>
    <row r="752" spans="1:16" ht="15.75">
      <c r="A752" s="82"/>
      <c r="B752" s="699" t="s">
        <v>77</v>
      </c>
      <c r="C752" s="74"/>
      <c r="D752" s="75">
        <f>SUM(D732:D751)</f>
        <v>10</v>
      </c>
      <c r="E752" s="76">
        <v>7</v>
      </c>
      <c r="F752" s="77">
        <f>SUM(F732:F751)</f>
        <v>31</v>
      </c>
      <c r="G752" s="75">
        <f>SUM(G732:G751)</f>
        <v>22</v>
      </c>
      <c r="H752" s="76">
        <v>6</v>
      </c>
      <c r="I752" s="77">
        <f>SUM(I732:I751)</f>
        <v>11</v>
      </c>
      <c r="J752" s="75">
        <f>SUM(J732:J751)</f>
        <v>21</v>
      </c>
      <c r="K752" s="76">
        <f>SUM(K732:K751)</f>
        <v>7</v>
      </c>
      <c r="L752" s="77">
        <f>SUM(L732:L751)</f>
        <v>21</v>
      </c>
      <c r="M752" s="78">
        <f>E752</f>
        <v>7</v>
      </c>
      <c r="N752" s="79">
        <f>H752</f>
        <v>6</v>
      </c>
      <c r="O752" s="80">
        <f>K752</f>
        <v>7</v>
      </c>
      <c r="P752" s="81">
        <f>D752</f>
        <v>10</v>
      </c>
    </row>
    <row r="753" spans="1:13" ht="15.75">
      <c r="A753" s="82"/>
      <c r="B753" s="83"/>
      <c r="C753" s="84"/>
      <c r="D753" s="85"/>
      <c r="E753" s="86"/>
      <c r="F753" s="87"/>
      <c r="G753" s="85"/>
      <c r="H753" s="88"/>
      <c r="I753" s="89"/>
      <c r="J753" s="85"/>
      <c r="K753" s="86"/>
      <c r="L753" s="87"/>
      <c r="M753" s="25"/>
    </row>
    <row r="754" spans="1:13" ht="15">
      <c r="A754" s="682" t="s">
        <v>957</v>
      </c>
      <c r="B754" s="700" t="s">
        <v>958</v>
      </c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25"/>
    </row>
    <row r="755" spans="1:13" ht="15">
      <c r="A755" s="682"/>
      <c r="B755" s="700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25"/>
    </row>
    <row r="756" spans="1:13" ht="15" customHeight="1">
      <c r="A756" s="682" t="s">
        <v>959</v>
      </c>
      <c r="B756" s="150" t="s">
        <v>960</v>
      </c>
      <c r="C756" s="502" t="s">
        <v>165</v>
      </c>
      <c r="D756" s="251">
        <v>5</v>
      </c>
      <c r="E756" s="252">
        <v>4</v>
      </c>
      <c r="F756" s="58">
        <f aca="true" t="shared" si="90" ref="F756:F757">D756*E756</f>
        <v>20</v>
      </c>
      <c r="G756" s="701"/>
      <c r="H756" s="702"/>
      <c r="I756" s="703"/>
      <c r="J756" s="701"/>
      <c r="K756" s="702"/>
      <c r="L756" s="703"/>
      <c r="M756" s="25"/>
    </row>
    <row r="757" spans="1:13" ht="15">
      <c r="A757" s="682"/>
      <c r="B757" s="150"/>
      <c r="C757" s="226" t="s">
        <v>76</v>
      </c>
      <c r="D757" s="54">
        <v>5</v>
      </c>
      <c r="E757" s="47">
        <v>4</v>
      </c>
      <c r="F757" s="58">
        <f t="shared" si="90"/>
        <v>20</v>
      </c>
      <c r="G757" s="685"/>
      <c r="H757" s="686"/>
      <c r="I757" s="687"/>
      <c r="J757" s="685"/>
      <c r="K757" s="686"/>
      <c r="L757" s="687"/>
      <c r="M757" s="25"/>
    </row>
    <row r="758" spans="1:13" ht="42.75" customHeight="1">
      <c r="A758" s="704" t="s">
        <v>961</v>
      </c>
      <c r="B758" s="184" t="s">
        <v>962</v>
      </c>
      <c r="C758" s="149" t="s">
        <v>643</v>
      </c>
      <c r="D758" s="691"/>
      <c r="E758" s="686"/>
      <c r="F758" s="687"/>
      <c r="G758" s="685"/>
      <c r="H758" s="686"/>
      <c r="I758" s="687"/>
      <c r="J758" s="46">
        <v>1</v>
      </c>
      <c r="K758" s="47">
        <v>1</v>
      </c>
      <c r="L758" s="58">
        <f>J758*K758</f>
        <v>1</v>
      </c>
      <c r="M758" s="25"/>
    </row>
    <row r="759" spans="1:13" ht="46.5" customHeight="1">
      <c r="A759" s="705" t="s">
        <v>963</v>
      </c>
      <c r="B759" s="706" t="s">
        <v>964</v>
      </c>
      <c r="C759" s="246" t="s">
        <v>576</v>
      </c>
      <c r="D759" s="265"/>
      <c r="E759" s="239"/>
      <c r="F759" s="71"/>
      <c r="G759" s="70">
        <v>5</v>
      </c>
      <c r="H759" s="118">
        <v>0.5</v>
      </c>
      <c r="I759" s="58">
        <f>G759*H759</f>
        <v>2.5</v>
      </c>
      <c r="J759" s="707"/>
      <c r="K759" s="708"/>
      <c r="L759" s="709"/>
      <c r="M759" s="25"/>
    </row>
    <row r="760" spans="1:16" ht="15.75">
      <c r="A760" s="427"/>
      <c r="B760" s="699" t="s">
        <v>77</v>
      </c>
      <c r="C760" s="74"/>
      <c r="D760" s="75">
        <f>SUM(D756:D759)</f>
        <v>10</v>
      </c>
      <c r="E760" s="76">
        <v>2</v>
      </c>
      <c r="F760" s="77">
        <f>SUM(F756:F759)</f>
        <v>40</v>
      </c>
      <c r="G760" s="75">
        <f>SUM(G756:G759)</f>
        <v>5</v>
      </c>
      <c r="H760" s="76">
        <v>1</v>
      </c>
      <c r="I760" s="77">
        <f>SUM(I756:I759)</f>
        <v>2.5</v>
      </c>
      <c r="J760" s="75">
        <f>SUM(J756:J759)</f>
        <v>1</v>
      </c>
      <c r="K760" s="76">
        <f>SUM(K756:K759)</f>
        <v>1</v>
      </c>
      <c r="L760" s="77">
        <f>SUM(L756:L759)</f>
        <v>1</v>
      </c>
      <c r="M760" s="78">
        <f>E760</f>
        <v>2</v>
      </c>
      <c r="N760" s="79">
        <f>H760</f>
        <v>1</v>
      </c>
      <c r="O760" s="80">
        <f>K760</f>
        <v>1</v>
      </c>
      <c r="P760" s="81">
        <f>D760</f>
        <v>10</v>
      </c>
    </row>
    <row r="761" spans="1:13" ht="15.75">
      <c r="A761" s="82"/>
      <c r="B761" s="83"/>
      <c r="C761" s="84"/>
      <c r="D761" s="85"/>
      <c r="E761" s="86"/>
      <c r="F761" s="87"/>
      <c r="G761" s="85"/>
      <c r="H761" s="88"/>
      <c r="I761" s="89"/>
      <c r="J761" s="85"/>
      <c r="K761" s="86"/>
      <c r="L761" s="87"/>
      <c r="M761" s="25"/>
    </row>
    <row r="762" spans="1:13" ht="15">
      <c r="A762" s="682" t="s">
        <v>965</v>
      </c>
      <c r="B762" s="700" t="s">
        <v>966</v>
      </c>
      <c r="C762" s="128"/>
      <c r="D762" s="128"/>
      <c r="E762" s="128"/>
      <c r="F762" s="128"/>
      <c r="G762" s="128"/>
      <c r="H762" s="128"/>
      <c r="I762" s="128"/>
      <c r="J762" s="128"/>
      <c r="K762" s="128"/>
      <c r="L762" s="128"/>
      <c r="M762" s="25"/>
    </row>
    <row r="763" spans="1:13" ht="15">
      <c r="A763" s="682"/>
      <c r="B763" s="700"/>
      <c r="C763" s="128"/>
      <c r="D763" s="128"/>
      <c r="E763" s="128"/>
      <c r="F763" s="128"/>
      <c r="G763" s="128"/>
      <c r="H763" s="128"/>
      <c r="I763" s="128"/>
      <c r="J763" s="128"/>
      <c r="K763" s="128"/>
      <c r="L763" s="128"/>
      <c r="M763" s="25"/>
    </row>
    <row r="764" spans="1:13" ht="29.25" customHeight="1">
      <c r="A764" s="682" t="s">
        <v>967</v>
      </c>
      <c r="B764" s="137" t="s">
        <v>968</v>
      </c>
      <c r="C764" s="226" t="s">
        <v>969</v>
      </c>
      <c r="D764" s="54">
        <v>1</v>
      </c>
      <c r="E764" s="47">
        <v>4</v>
      </c>
      <c r="F764" s="58">
        <f>D764*E764</f>
        <v>4</v>
      </c>
      <c r="G764" s="701"/>
      <c r="H764" s="702"/>
      <c r="I764" s="703"/>
      <c r="J764" s="701"/>
      <c r="K764" s="702"/>
      <c r="L764" s="703"/>
      <c r="M764" s="25"/>
    </row>
    <row r="765" spans="1:13" ht="45.75">
      <c r="A765" s="682" t="s">
        <v>970</v>
      </c>
      <c r="B765" s="309" t="s">
        <v>971</v>
      </c>
      <c r="C765" s="246" t="s">
        <v>642</v>
      </c>
      <c r="D765" s="691"/>
      <c r="E765" s="686"/>
      <c r="F765" s="687"/>
      <c r="G765" s="685"/>
      <c r="H765" s="686"/>
      <c r="I765" s="687"/>
      <c r="J765" s="46">
        <v>6</v>
      </c>
      <c r="K765" s="47">
        <v>1</v>
      </c>
      <c r="L765" s="58">
        <f>J765*K765</f>
        <v>6</v>
      </c>
      <c r="M765" s="25"/>
    </row>
    <row r="766" spans="1:16" ht="15.75">
      <c r="A766" s="710"/>
      <c r="B766" s="699" t="s">
        <v>77</v>
      </c>
      <c r="C766" s="74"/>
      <c r="D766" s="75">
        <f>SUM(D764:D765)</f>
        <v>1</v>
      </c>
      <c r="E766" s="76">
        <v>1</v>
      </c>
      <c r="F766" s="77">
        <f>SUM(F764:F765)</f>
        <v>4</v>
      </c>
      <c r="G766" s="75">
        <f>SUM(G764:G765)</f>
        <v>0</v>
      </c>
      <c r="H766" s="76">
        <f>SUM(H764:H765)</f>
        <v>0</v>
      </c>
      <c r="I766" s="77">
        <f>SUM(I764:I765)</f>
        <v>0</v>
      </c>
      <c r="J766" s="75">
        <f>SUM(J764:J765)</f>
        <v>6</v>
      </c>
      <c r="K766" s="76">
        <f>SUM(K764:K765)</f>
        <v>1</v>
      </c>
      <c r="L766" s="77">
        <f>SUM(L764:L765)</f>
        <v>6</v>
      </c>
      <c r="M766" s="78">
        <f>E766</f>
        <v>1</v>
      </c>
      <c r="N766" s="79">
        <f>H766</f>
        <v>0</v>
      </c>
      <c r="O766" s="80">
        <f>K766</f>
        <v>1</v>
      </c>
      <c r="P766" s="81">
        <f>D766</f>
        <v>1</v>
      </c>
    </row>
    <row r="767" spans="1:13" ht="15" customHeight="1">
      <c r="A767" s="82"/>
      <c r="B767" s="83"/>
      <c r="C767" s="84"/>
      <c r="D767" s="85"/>
      <c r="E767" s="86"/>
      <c r="F767" s="87"/>
      <c r="G767" s="85"/>
      <c r="H767" s="88"/>
      <c r="I767" s="89"/>
      <c r="J767" s="85"/>
      <c r="K767" s="86"/>
      <c r="L767" s="87"/>
      <c r="M767" s="25"/>
    </row>
    <row r="768" spans="1:13" ht="15" customHeight="1">
      <c r="A768" s="682" t="s">
        <v>972</v>
      </c>
      <c r="B768" s="127" t="s">
        <v>973</v>
      </c>
      <c r="C768" s="128"/>
      <c r="D768" s="128"/>
      <c r="E768" s="128"/>
      <c r="F768" s="128"/>
      <c r="G768" s="128"/>
      <c r="H768" s="128"/>
      <c r="I768" s="128"/>
      <c r="J768" s="128"/>
      <c r="K768" s="128"/>
      <c r="L768" s="128"/>
      <c r="M768" s="25"/>
    </row>
    <row r="769" spans="1:13" ht="31.5" customHeight="1">
      <c r="A769" s="682"/>
      <c r="B769" s="127"/>
      <c r="C769" s="128"/>
      <c r="D769" s="128"/>
      <c r="E769" s="128"/>
      <c r="F769" s="128"/>
      <c r="G769" s="128"/>
      <c r="H769" s="128"/>
      <c r="I769" s="128"/>
      <c r="J769" s="128"/>
      <c r="K769" s="128"/>
      <c r="L769" s="128"/>
      <c r="M769" s="25"/>
    </row>
    <row r="770" spans="1:13" ht="15" customHeight="1">
      <c r="A770" s="682" t="s">
        <v>974</v>
      </c>
      <c r="B770" s="130" t="s">
        <v>975</v>
      </c>
      <c r="C770" s="131" t="s">
        <v>169</v>
      </c>
      <c r="D770" s="46"/>
      <c r="E770" s="47"/>
      <c r="F770" s="48"/>
      <c r="G770" s="46"/>
      <c r="H770" s="57"/>
      <c r="I770" s="108"/>
      <c r="J770" s="46">
        <v>6</v>
      </c>
      <c r="K770" s="47">
        <v>1</v>
      </c>
      <c r="L770" s="45">
        <f aca="true" t="shared" si="91" ref="L770:L782">J770*K770</f>
        <v>6</v>
      </c>
      <c r="M770" s="25"/>
    </row>
    <row r="771" spans="1:13" ht="15">
      <c r="A771" s="682"/>
      <c r="B771" s="130"/>
      <c r="C771" s="135" t="s">
        <v>144</v>
      </c>
      <c r="D771" s="46"/>
      <c r="E771" s="47"/>
      <c r="F771" s="48"/>
      <c r="G771" s="46"/>
      <c r="H771" s="57"/>
      <c r="I771" s="108"/>
      <c r="J771" s="46">
        <v>6</v>
      </c>
      <c r="K771" s="47">
        <v>1</v>
      </c>
      <c r="L771" s="45">
        <f t="shared" si="91"/>
        <v>6</v>
      </c>
      <c r="M771" s="25"/>
    </row>
    <row r="772" spans="1:13" ht="15">
      <c r="A772" s="682"/>
      <c r="B772" s="130"/>
      <c r="C772" s="149" t="s">
        <v>323</v>
      </c>
      <c r="D772" s="139"/>
      <c r="E772" s="140"/>
      <c r="F772" s="48"/>
      <c r="G772" s="46"/>
      <c r="H772" s="57"/>
      <c r="I772" s="108"/>
      <c r="J772" s="46">
        <v>6</v>
      </c>
      <c r="K772" s="47">
        <v>1</v>
      </c>
      <c r="L772" s="45">
        <f t="shared" si="91"/>
        <v>6</v>
      </c>
      <c r="M772" s="25"/>
    </row>
    <row r="773" spans="1:13" ht="15">
      <c r="A773" s="682"/>
      <c r="B773" s="130"/>
      <c r="C773" s="149" t="s">
        <v>976</v>
      </c>
      <c r="D773" s="46"/>
      <c r="E773" s="47"/>
      <c r="F773" s="48"/>
      <c r="G773" s="46"/>
      <c r="H773" s="57"/>
      <c r="I773" s="108"/>
      <c r="J773" s="46">
        <v>12</v>
      </c>
      <c r="K773" s="47">
        <v>1</v>
      </c>
      <c r="L773" s="45">
        <f t="shared" si="91"/>
        <v>12</v>
      </c>
      <c r="M773" s="25"/>
    </row>
    <row r="774" spans="1:13" ht="15">
      <c r="A774" s="682"/>
      <c r="B774" s="130"/>
      <c r="C774" s="149" t="s">
        <v>211</v>
      </c>
      <c r="D774" s="54"/>
      <c r="E774" s="47"/>
      <c r="F774" s="48"/>
      <c r="G774" s="46"/>
      <c r="H774" s="57"/>
      <c r="I774" s="108"/>
      <c r="J774" s="46">
        <v>12</v>
      </c>
      <c r="K774" s="47">
        <v>1</v>
      </c>
      <c r="L774" s="45">
        <f t="shared" si="91"/>
        <v>12</v>
      </c>
      <c r="M774" s="25"/>
    </row>
    <row r="775" spans="1:13" ht="15">
      <c r="A775" s="682"/>
      <c r="B775" s="130"/>
      <c r="C775" s="149" t="s">
        <v>172</v>
      </c>
      <c r="D775" s="143"/>
      <c r="E775" s="144"/>
      <c r="F775" s="48"/>
      <c r="G775" s="46"/>
      <c r="H775" s="57"/>
      <c r="I775" s="108"/>
      <c r="J775" s="145">
        <v>12</v>
      </c>
      <c r="K775" s="144">
        <v>1</v>
      </c>
      <c r="L775" s="45">
        <f t="shared" si="91"/>
        <v>12</v>
      </c>
      <c r="M775" s="25"/>
    </row>
    <row r="776" spans="1:13" ht="15">
      <c r="A776" s="682"/>
      <c r="B776" s="130"/>
      <c r="C776" s="149" t="s">
        <v>906</v>
      </c>
      <c r="D776" s="143"/>
      <c r="E776" s="144"/>
      <c r="F776" s="48"/>
      <c r="G776" s="46"/>
      <c r="H776" s="57"/>
      <c r="I776" s="108"/>
      <c r="J776" s="145">
        <v>12</v>
      </c>
      <c r="K776" s="144">
        <v>1</v>
      </c>
      <c r="L776" s="45">
        <f t="shared" si="91"/>
        <v>12</v>
      </c>
      <c r="M776" s="25"/>
    </row>
    <row r="777" spans="1:13" ht="15">
      <c r="A777" s="682"/>
      <c r="B777" s="130"/>
      <c r="C777" s="149" t="s">
        <v>174</v>
      </c>
      <c r="D777" s="143"/>
      <c r="E777" s="144"/>
      <c r="F777" s="48"/>
      <c r="G777" s="46"/>
      <c r="H777" s="57"/>
      <c r="I777" s="108"/>
      <c r="J777" s="145">
        <v>12</v>
      </c>
      <c r="K777" s="144">
        <v>1</v>
      </c>
      <c r="L777" s="45">
        <f t="shared" si="91"/>
        <v>12</v>
      </c>
      <c r="M777" s="25"/>
    </row>
    <row r="778" spans="1:13" ht="15">
      <c r="A778" s="682"/>
      <c r="B778" s="130"/>
      <c r="C778" s="149" t="s">
        <v>148</v>
      </c>
      <c r="D778" s="143"/>
      <c r="E778" s="144"/>
      <c r="F778" s="48"/>
      <c r="G778" s="46"/>
      <c r="H778" s="57"/>
      <c r="I778" s="108"/>
      <c r="J778" s="145">
        <v>12</v>
      </c>
      <c r="K778" s="144">
        <v>1</v>
      </c>
      <c r="L778" s="45">
        <f t="shared" si="91"/>
        <v>12</v>
      </c>
      <c r="M778" s="25"/>
    </row>
    <row r="779" spans="1:13" ht="15.75" customHeight="1">
      <c r="A779" s="705" t="s">
        <v>977</v>
      </c>
      <c r="B779" s="184" t="s">
        <v>978</v>
      </c>
      <c r="C779" s="149" t="s">
        <v>169</v>
      </c>
      <c r="D779" s="145"/>
      <c r="E779" s="144"/>
      <c r="F779" s="48"/>
      <c r="G779" s="46"/>
      <c r="H779" s="57"/>
      <c r="I779" s="108"/>
      <c r="J779" s="145">
        <v>6</v>
      </c>
      <c r="K779" s="144">
        <v>1</v>
      </c>
      <c r="L779" s="45">
        <f t="shared" si="91"/>
        <v>6</v>
      </c>
      <c r="M779" s="25"/>
    </row>
    <row r="780" spans="1:13" ht="15.75">
      <c r="A780" s="705"/>
      <c r="B780" s="184"/>
      <c r="C780" s="149" t="s">
        <v>144</v>
      </c>
      <c r="D780" s="143"/>
      <c r="E780" s="144"/>
      <c r="F780" s="48"/>
      <c r="G780" s="46"/>
      <c r="H780" s="57"/>
      <c r="I780" s="48"/>
      <c r="J780" s="145">
        <v>6</v>
      </c>
      <c r="K780" s="144">
        <v>1</v>
      </c>
      <c r="L780" s="45">
        <f t="shared" si="91"/>
        <v>6</v>
      </c>
      <c r="M780" s="25"/>
    </row>
    <row r="781" spans="1:13" ht="15.75">
      <c r="A781" s="705"/>
      <c r="B781" s="184"/>
      <c r="C781" s="149" t="s">
        <v>323</v>
      </c>
      <c r="D781" s="143"/>
      <c r="E781" s="144"/>
      <c r="F781" s="48"/>
      <c r="G781" s="46"/>
      <c r="H781" s="57"/>
      <c r="I781" s="48"/>
      <c r="J781" s="145">
        <v>6</v>
      </c>
      <c r="K781" s="144">
        <v>1</v>
      </c>
      <c r="L781" s="45">
        <f t="shared" si="91"/>
        <v>6</v>
      </c>
      <c r="M781" s="25"/>
    </row>
    <row r="782" spans="1:13" ht="15.75">
      <c r="A782" s="705"/>
      <c r="B782" s="184"/>
      <c r="C782" s="629" t="s">
        <v>976</v>
      </c>
      <c r="D782" s="242"/>
      <c r="E782" s="243"/>
      <c r="F782" s="121"/>
      <c r="G782" s="193"/>
      <c r="H782" s="636"/>
      <c r="I782" s="121"/>
      <c r="J782" s="711">
        <v>4</v>
      </c>
      <c r="K782" s="243">
        <v>1</v>
      </c>
      <c r="L782" s="45">
        <f t="shared" si="91"/>
        <v>4</v>
      </c>
      <c r="M782" s="25"/>
    </row>
    <row r="783" spans="1:16" ht="15.75">
      <c r="A783" s="710"/>
      <c r="B783" s="699" t="s">
        <v>77</v>
      </c>
      <c r="C783" s="74"/>
      <c r="D783" s="75">
        <f>SUM(D770:D782)</f>
        <v>0</v>
      </c>
      <c r="E783" s="76">
        <f>SUM(E770:E782)</f>
        <v>0</v>
      </c>
      <c r="F783" s="77">
        <f>SUM(F770:F782)</f>
        <v>0</v>
      </c>
      <c r="G783" s="75">
        <f>SUM(G770:G782)</f>
        <v>0</v>
      </c>
      <c r="H783" s="76">
        <f>SUM(H770:H782)</f>
        <v>0</v>
      </c>
      <c r="I783" s="77">
        <f>SUM(I770:I782)</f>
        <v>0</v>
      </c>
      <c r="J783" s="75">
        <f>SUM(J770:J782)</f>
        <v>112</v>
      </c>
      <c r="K783" s="76">
        <f>SUM(K770:K782)</f>
        <v>13</v>
      </c>
      <c r="L783" s="77">
        <f>SUM(L770:L782)</f>
        <v>112</v>
      </c>
      <c r="M783" s="78">
        <f>E783</f>
        <v>0</v>
      </c>
      <c r="N783" s="79">
        <f>H783</f>
        <v>0</v>
      </c>
      <c r="O783" s="80">
        <f>K783</f>
        <v>13</v>
      </c>
      <c r="P783" s="81">
        <f>D783</f>
        <v>0</v>
      </c>
    </row>
    <row r="784" spans="1:13" ht="15.75">
      <c r="A784" s="82"/>
      <c r="B784" s="83"/>
      <c r="C784" s="84"/>
      <c r="D784" s="85"/>
      <c r="E784" s="86"/>
      <c r="F784" s="87"/>
      <c r="G784" s="85"/>
      <c r="H784" s="88"/>
      <c r="I784" s="89"/>
      <c r="J784" s="85"/>
      <c r="K784" s="86"/>
      <c r="L784" s="87"/>
      <c r="M784" s="25"/>
    </row>
    <row r="785" spans="1:13" ht="15">
      <c r="A785" s="682" t="s">
        <v>979</v>
      </c>
      <c r="B785" s="712" t="s">
        <v>980</v>
      </c>
      <c r="C785" s="713"/>
      <c r="D785" s="713"/>
      <c r="E785" s="713"/>
      <c r="F785" s="713"/>
      <c r="G785" s="713"/>
      <c r="H785" s="713"/>
      <c r="I785" s="713"/>
      <c r="J785" s="713"/>
      <c r="K785" s="713"/>
      <c r="L785" s="713"/>
      <c r="M785" s="25"/>
    </row>
    <row r="786" spans="1:14" ht="36.75" customHeight="1">
      <c r="A786" s="704" t="s">
        <v>981</v>
      </c>
      <c r="B786" s="184" t="s">
        <v>982</v>
      </c>
      <c r="C786" s="226" t="s">
        <v>983</v>
      </c>
      <c r="D786" s="46">
        <v>8</v>
      </c>
      <c r="E786" s="47">
        <v>4</v>
      </c>
      <c r="F786" s="58">
        <f>D786*E786</f>
        <v>32</v>
      </c>
      <c r="G786" s="701"/>
      <c r="H786" s="702"/>
      <c r="I786" s="703"/>
      <c r="J786" s="701"/>
      <c r="K786" s="702"/>
      <c r="L786" s="703"/>
      <c r="M786" s="25"/>
      <c r="N786" s="62"/>
    </row>
    <row r="787" spans="1:13" ht="45.75">
      <c r="A787" s="705" t="s">
        <v>984</v>
      </c>
      <c r="B787" s="184" t="s">
        <v>985</v>
      </c>
      <c r="C787" s="149" t="s">
        <v>323</v>
      </c>
      <c r="D787" s="685"/>
      <c r="E787" s="686"/>
      <c r="F787" s="687"/>
      <c r="G787" s="685"/>
      <c r="H787" s="686"/>
      <c r="I787" s="687"/>
      <c r="J787" s="46">
        <v>3</v>
      </c>
      <c r="K787" s="47">
        <v>1</v>
      </c>
      <c r="L787" s="58">
        <f>J787*K787</f>
        <v>3</v>
      </c>
      <c r="M787" s="25"/>
    </row>
    <row r="788" spans="1:16" ht="15.75">
      <c r="A788" s="710"/>
      <c r="B788" s="699" t="s">
        <v>77</v>
      </c>
      <c r="C788" s="74"/>
      <c r="D788" s="75">
        <f>SUM(D786:D787)</f>
        <v>8</v>
      </c>
      <c r="E788" s="76">
        <v>1</v>
      </c>
      <c r="F788" s="77">
        <f>SUM(F786:F787)</f>
        <v>32</v>
      </c>
      <c r="G788" s="75">
        <f>SUM(G786:G787)</f>
        <v>0</v>
      </c>
      <c r="H788" s="76">
        <f>SUM(H786:H787)</f>
        <v>0</v>
      </c>
      <c r="I788" s="77">
        <f>SUM(I786:I787)</f>
        <v>0</v>
      </c>
      <c r="J788" s="75">
        <f>SUM(J786:J787)</f>
        <v>3</v>
      </c>
      <c r="K788" s="76">
        <f>SUM(K786:K787)</f>
        <v>1</v>
      </c>
      <c r="L788" s="77">
        <f>SUM(L786:L787)</f>
        <v>3</v>
      </c>
      <c r="M788" s="78">
        <f>E788</f>
        <v>1</v>
      </c>
      <c r="N788" s="79">
        <f>H788</f>
        <v>0</v>
      </c>
      <c r="O788" s="80">
        <f>K788</f>
        <v>1</v>
      </c>
      <c r="P788" s="81">
        <f>D788</f>
        <v>8</v>
      </c>
    </row>
    <row r="789" spans="1:15" ht="15.75">
      <c r="A789" s="82"/>
      <c r="B789" s="83"/>
      <c r="C789" s="84"/>
      <c r="D789" s="85"/>
      <c r="E789" s="86"/>
      <c r="F789" s="87"/>
      <c r="G789" s="85"/>
      <c r="H789" s="88"/>
      <c r="I789" s="89"/>
      <c r="J789" s="85"/>
      <c r="K789" s="86"/>
      <c r="L789" s="87"/>
      <c r="M789" s="4"/>
      <c r="N789" s="4"/>
      <c r="O789" s="4"/>
    </row>
    <row r="790" spans="1:15" ht="29.25">
      <c r="A790" s="269" t="s">
        <v>986</v>
      </c>
      <c r="B790" s="714" t="s">
        <v>987</v>
      </c>
      <c r="C790" s="360"/>
      <c r="D790" s="360"/>
      <c r="E790" s="360"/>
      <c r="F790" s="360"/>
      <c r="G790" s="360"/>
      <c r="H790" s="360"/>
      <c r="I790" s="360"/>
      <c r="J790" s="360"/>
      <c r="K790" s="360"/>
      <c r="L790" s="360"/>
      <c r="M790" s="417"/>
      <c r="N790" s="63"/>
      <c r="O790" s="63"/>
    </row>
    <row r="791" spans="1:15" ht="45">
      <c r="A791" s="129" t="s">
        <v>988</v>
      </c>
      <c r="B791" s="150" t="s">
        <v>989</v>
      </c>
      <c r="C791" s="149" t="s">
        <v>76</v>
      </c>
      <c r="D791" s="46">
        <v>1</v>
      </c>
      <c r="E791" s="47">
        <v>4</v>
      </c>
      <c r="F791" s="58">
        <f aca="true" t="shared" si="92" ref="F791:F792">D791*E791</f>
        <v>4</v>
      </c>
      <c r="G791" s="685"/>
      <c r="H791" s="715"/>
      <c r="I791" s="687"/>
      <c r="J791" s="685"/>
      <c r="K791" s="686"/>
      <c r="L791" s="687"/>
      <c r="M791" s="417"/>
      <c r="N791" s="63"/>
      <c r="O791" s="63"/>
    </row>
    <row r="792" spans="1:15" ht="29.25" customHeight="1">
      <c r="A792" s="129" t="s">
        <v>990</v>
      </c>
      <c r="B792" s="150" t="s">
        <v>991</v>
      </c>
      <c r="C792" s="149" t="s">
        <v>76</v>
      </c>
      <c r="D792" s="46">
        <v>1</v>
      </c>
      <c r="E792" s="47">
        <v>4</v>
      </c>
      <c r="F792" s="58">
        <f t="shared" si="92"/>
        <v>4</v>
      </c>
      <c r="G792" s="685"/>
      <c r="H792" s="715"/>
      <c r="I792" s="687"/>
      <c r="J792" s="685"/>
      <c r="K792" s="686"/>
      <c r="L792" s="687"/>
      <c r="M792" s="417"/>
      <c r="N792" s="63"/>
      <c r="O792" s="63"/>
    </row>
    <row r="793" spans="1:15" ht="48" customHeight="1">
      <c r="A793" s="129" t="s">
        <v>992</v>
      </c>
      <c r="B793" s="150" t="s">
        <v>993</v>
      </c>
      <c r="C793" s="149" t="s">
        <v>144</v>
      </c>
      <c r="D793" s="46"/>
      <c r="E793" s="47"/>
      <c r="F793" s="48"/>
      <c r="G793" s="685"/>
      <c r="H793" s="715"/>
      <c r="I793" s="687"/>
      <c r="J793" s="685">
        <v>4</v>
      </c>
      <c r="K793" s="686">
        <v>1</v>
      </c>
      <c r="L793" s="58">
        <f aca="true" t="shared" si="93" ref="L793:L794">J793*K793</f>
        <v>4</v>
      </c>
      <c r="M793" s="417"/>
      <c r="N793" s="63"/>
      <c r="O793" s="63"/>
    </row>
    <row r="794" spans="1:15" ht="60.75">
      <c r="A794" s="272" t="s">
        <v>994</v>
      </c>
      <c r="B794" s="334" t="s">
        <v>995</v>
      </c>
      <c r="C794" s="246" t="s">
        <v>144</v>
      </c>
      <c r="D794" s="707"/>
      <c r="E794" s="708"/>
      <c r="F794" s="709"/>
      <c r="G794" s="707"/>
      <c r="H794" s="716"/>
      <c r="I794" s="709"/>
      <c r="J794" s="70">
        <v>4</v>
      </c>
      <c r="K794" s="239">
        <v>1</v>
      </c>
      <c r="L794" s="238">
        <f t="shared" si="93"/>
        <v>4</v>
      </c>
      <c r="M794" s="417"/>
      <c r="N794" s="63"/>
      <c r="O794" s="63"/>
    </row>
    <row r="795" spans="1:16" ht="15.75">
      <c r="A795" s="82"/>
      <c r="B795" s="73" t="s">
        <v>77</v>
      </c>
      <c r="C795" s="717"/>
      <c r="D795" s="75">
        <f>SUM(D791:D794)</f>
        <v>2</v>
      </c>
      <c r="E795" s="76">
        <v>2</v>
      </c>
      <c r="F795" s="77">
        <f>SUM(F791:F794)</f>
        <v>8</v>
      </c>
      <c r="G795" s="75">
        <f>SUM(G791:G794)</f>
        <v>0</v>
      </c>
      <c r="H795" s="76">
        <f>SUM(H791:H794)</f>
        <v>0</v>
      </c>
      <c r="I795" s="77">
        <f>SUM(I791:I794)</f>
        <v>0</v>
      </c>
      <c r="J795" s="75">
        <f>SUM(J791:J794)</f>
        <v>8</v>
      </c>
      <c r="K795" s="76">
        <f>SUM(K791:K794)</f>
        <v>2</v>
      </c>
      <c r="L795" s="77">
        <f>SUM(L791:L794)</f>
        <v>8</v>
      </c>
      <c r="M795" s="78">
        <f>E795</f>
        <v>2</v>
      </c>
      <c r="N795" s="79">
        <f>H795</f>
        <v>0</v>
      </c>
      <c r="O795" s="80">
        <f>K795</f>
        <v>2</v>
      </c>
      <c r="P795" s="81">
        <f>D795</f>
        <v>2</v>
      </c>
    </row>
    <row r="796" spans="1:12" ht="15.75">
      <c r="A796" s="82"/>
      <c r="B796" s="73"/>
      <c r="C796" s="718"/>
      <c r="D796" s="719"/>
      <c r="E796" s="720"/>
      <c r="F796" s="721"/>
      <c r="G796" s="719"/>
      <c r="H796" s="722"/>
      <c r="I796" s="723"/>
      <c r="J796" s="724"/>
      <c r="K796" s="720"/>
      <c r="L796" s="725"/>
    </row>
    <row r="797" spans="1:16" ht="15.75">
      <c r="A797" s="82"/>
      <c r="B797" s="73" t="s">
        <v>996</v>
      </c>
      <c r="C797" s="726"/>
      <c r="D797" s="726">
        <f>D795+D788+D783+D766+D760+D752+D729+D723+D705+D697+D677+D654+D625+D575+D567+D544+D533+D526+D489+D444+D406+D391+D343+D325+D316+D291+D274+D239+D222+D178+D133+D113+D66+D247</f>
        <v>540</v>
      </c>
      <c r="E797" s="727">
        <f>E795+E788+E783+E766+E760+E752+E729+E723+E705+E697+E677+E654+E625+E575+E567+E544+E533+E526+E489+E444+E406+E391+E343+E325+E316+E291+E274+E239+E222+E178+E133+E113+E66+E247</f>
        <v>100</v>
      </c>
      <c r="F797" s="728">
        <f>F795+F788+F783+F766+F760+F752+F729+F723+F705+F697+F677+F654+F625+F575+F567+F544+F533+F526+F489+F444+F406+F391+F343+F325+F316+F291+F274+F239+F222+F178+F133+F113+F66+F247</f>
        <v>2150</v>
      </c>
      <c r="G797" s="726">
        <f>G795+G788+G783+G766+G760+G752+G729+G723+G705+G697+G677+G654+G625+G575+G567+G544+G533+G526+G489+G444+G406+G391+G343+G325+G316+G291+G274+G239+G222+G178+G133+G113+G66+G247</f>
        <v>2014</v>
      </c>
      <c r="H797" s="727">
        <f>H795+H788+H783+H766+H760+H752+H729+H723+H705+H697+H677+H654+H625+H575+H567+H544+H533+H526+H489+H444+H406+H391+H343+H325+H316+H291+H274+H239+H222+H178+H133+H113+H66+H247</f>
        <v>294</v>
      </c>
      <c r="I797" s="728">
        <f>I795+I788+I783+I766+I760+I752+I729+I723+I705+I697+I677+I654+I625+I575+I567+I544+I533+I526+I489+I444+I406+I391+I343+I325+I316+I291+I274+I239+I222+I178+I133+I113+I66+I247</f>
        <v>1722.25</v>
      </c>
      <c r="J797" s="726">
        <f>J795+J788+J783+J766+J760+J752+J729+J723+J705+J697+J677+J654+J625+J575+J567+J544+J533+J526+J489+J444+J406+J391+J343+J325+J316+J291+J274+J239+J222+J178+J133+J113+J66+J247</f>
        <v>2167</v>
      </c>
      <c r="K797" s="727">
        <f>K795+K788+K783+K766+K760+K752+K729+K723+K705+K697+K677+K654+K625+K575+K567+K544+K533+K526+K489+K444+K406+K391+K343+K325+K316+K291+K274+K239+K222+K178+K133+K113+K66+K247</f>
        <v>244</v>
      </c>
      <c r="L797" s="728">
        <f>L795+L788+L783+L766+L760+L752+L729+L723+L705+L697+L677+L654+L625+L575+L567+L544+L533+L526+L489+L444+L406+L391+L343+L325+L316+L291+L274+L239+L222+L178+L133+L113+L66+L247</f>
        <v>2167</v>
      </c>
      <c r="M797" s="726">
        <f>M795+M788+M783+M766+M760+M752+M729+M723+M705+M697+M677+M654+M625+M575+M567+M544+M533+M526+M489+M444+M406+M391+M343+M325+M316+M291+M274+M239+M222+M178+M133+M113+M66+M247</f>
        <v>100</v>
      </c>
      <c r="N797" s="729">
        <f>N795+N788+N783+N766+N760+N752+N729+N723+N705+N697+N677+N654+N625+N575+N567+N544+N533+N526+N489+N444+N406+N391+N343+N325+N316+N291+N274+N239+N222+N178+N133+N113+N66+N247</f>
        <v>294</v>
      </c>
      <c r="O797" s="730">
        <f>O795+O788+O783+O766+O760+O752+O729+O723+O705+O697+O677+O654+O625+O575+O567+O544+O533+O526+O489+O444+O406+O391+O343+O325+O316+O291+O274+O239+O222+O178+O133+O113+O66+O247</f>
        <v>244</v>
      </c>
      <c r="P797" s="731">
        <f>SUM(P66:P796)</f>
        <v>540</v>
      </c>
    </row>
    <row r="798" spans="2:16" s="1" customFormat="1" ht="14.25">
      <c r="B798" s="732" t="s">
        <v>997</v>
      </c>
      <c r="C798" s="733" t="s">
        <v>998</v>
      </c>
      <c r="D798" s="734"/>
      <c r="E798" s="734"/>
      <c r="F798" s="734"/>
      <c r="G798" s="734"/>
      <c r="H798" s="735"/>
      <c r="I798" s="735"/>
      <c r="J798" s="734"/>
      <c r="K798" s="734"/>
      <c r="L798" s="734"/>
      <c r="P798" s="16"/>
    </row>
    <row r="799" ht="15">
      <c r="B799" s="62">
        <f>D797+G797+J797</f>
        <v>4721</v>
      </c>
    </row>
    <row r="800" spans="2:14" ht="15">
      <c r="B800" s="736" t="s">
        <v>999</v>
      </c>
      <c r="C800" s="736"/>
      <c r="D800" s="736"/>
      <c r="E800" s="736"/>
      <c r="F800" s="736"/>
      <c r="G800" s="736"/>
      <c r="H800" s="736"/>
      <c r="I800" s="736"/>
      <c r="J800" s="736"/>
      <c r="K800" s="736"/>
      <c r="L800" s="736"/>
      <c r="N800" s="62"/>
    </row>
    <row r="801" spans="2:12" ht="15">
      <c r="B801" s="736" t="s">
        <v>1000</v>
      </c>
      <c r="C801" s="736"/>
      <c r="D801" s="736"/>
      <c r="E801" s="736"/>
      <c r="F801" s="736"/>
      <c r="G801" s="736"/>
      <c r="H801" s="736"/>
      <c r="I801" s="736"/>
      <c r="J801" s="736"/>
      <c r="K801" s="736"/>
      <c r="L801" s="736"/>
    </row>
    <row r="802" spans="2:14" ht="15">
      <c r="B802" s="737"/>
      <c r="C802" s="737"/>
      <c r="D802" s="737"/>
      <c r="E802" s="737"/>
      <c r="F802" s="737"/>
      <c r="G802" s="737"/>
      <c r="H802" s="737"/>
      <c r="I802" s="737"/>
      <c r="J802" s="737"/>
      <c r="K802" s="737"/>
      <c r="L802" s="737"/>
      <c r="M802" s="62">
        <f>F797+I797+L797</f>
        <v>6039.25</v>
      </c>
      <c r="N802" s="62">
        <f>G797+J797</f>
        <v>4181</v>
      </c>
    </row>
    <row r="803" spans="2:14" ht="15">
      <c r="B803" s="6"/>
      <c r="C803" s="7"/>
      <c r="D803" s="10"/>
      <c r="E803" s="10"/>
      <c r="F803" s="10"/>
      <c r="G803" s="10"/>
      <c r="H803" s="10"/>
      <c r="I803" s="10"/>
      <c r="J803" s="10"/>
      <c r="K803" s="10"/>
      <c r="L803" s="10"/>
      <c r="M803" s="2">
        <f>M802/30</f>
        <v>201.30833333333334</v>
      </c>
      <c r="N803" s="62">
        <f>D797+G797+J797</f>
        <v>4721</v>
      </c>
    </row>
    <row r="804" spans="2:12" ht="15">
      <c r="B804" s="736" t="s">
        <v>1001</v>
      </c>
      <c r="C804" s="7"/>
      <c r="D804" s="738" t="s">
        <v>1002</v>
      </c>
      <c r="E804" s="10"/>
      <c r="F804" s="10"/>
      <c r="G804" s="10"/>
      <c r="H804" s="739"/>
      <c r="I804" s="740"/>
      <c r="J804" s="740">
        <f>M802/10</f>
        <v>603.925</v>
      </c>
      <c r="K804" s="740"/>
      <c r="L804" s="740"/>
    </row>
    <row r="805" spans="2:12" ht="15">
      <c r="B805" s="741"/>
      <c r="C805" s="7"/>
      <c r="D805" s="6"/>
      <c r="E805" s="10"/>
      <c r="F805" s="10"/>
      <c r="G805" s="10"/>
      <c r="H805" s="741"/>
      <c r="I805" s="740"/>
      <c r="J805" s="740"/>
      <c r="K805" s="740"/>
      <c r="L805" s="740"/>
    </row>
    <row r="806" spans="2:12" ht="15">
      <c r="B806" s="741" t="s">
        <v>1003</v>
      </c>
      <c r="C806" s="742"/>
      <c r="D806" s="738" t="s">
        <v>1004</v>
      </c>
      <c r="E806" s="10"/>
      <c r="F806" s="738"/>
      <c r="G806" s="738"/>
      <c r="H806" s="738"/>
      <c r="I806" s="740"/>
      <c r="J806" s="740">
        <f>J804/3</f>
        <v>201.3083333333333</v>
      </c>
      <c r="K806" s="740"/>
      <c r="L806" s="740"/>
    </row>
    <row r="807" spans="2:12" ht="15">
      <c r="B807" s="6"/>
      <c r="C807" s="7"/>
      <c r="D807" s="6"/>
      <c r="E807" s="6"/>
      <c r="F807" s="738"/>
      <c r="G807" s="738"/>
      <c r="H807" s="738"/>
      <c r="I807" s="740"/>
      <c r="J807" s="740"/>
      <c r="K807" s="740"/>
      <c r="L807" s="740"/>
    </row>
    <row r="808" spans="2:12" ht="15">
      <c r="B808" s="741" t="s">
        <v>1005</v>
      </c>
      <c r="C808" s="742"/>
      <c r="D808" s="738" t="s">
        <v>1006</v>
      </c>
      <c r="E808" s="10"/>
      <c r="F808" s="743"/>
      <c r="G808" s="743"/>
      <c r="H808" s="743"/>
      <c r="I808" s="743"/>
      <c r="J808" s="738"/>
      <c r="K808" s="738"/>
      <c r="L808" s="738"/>
    </row>
    <row r="65536" ht="15"/>
  </sheetData>
  <sheetProtection selectLockedCells="1" selectUnlockedCells="1"/>
  <mergeCells count="384">
    <mergeCell ref="B8:L8"/>
    <mergeCell ref="B9:L9"/>
    <mergeCell ref="B10:L10"/>
    <mergeCell ref="A13:A14"/>
    <mergeCell ref="B13:B14"/>
    <mergeCell ref="C13:C14"/>
    <mergeCell ref="D13:F13"/>
    <mergeCell ref="G13:I13"/>
    <mergeCell ref="J13:L13"/>
    <mergeCell ref="C16:L16"/>
    <mergeCell ref="A17:A19"/>
    <mergeCell ref="B17:B19"/>
    <mergeCell ref="A20:A22"/>
    <mergeCell ref="B20:B22"/>
    <mergeCell ref="A23:A24"/>
    <mergeCell ref="B23:B24"/>
    <mergeCell ref="A25:A28"/>
    <mergeCell ref="B25:B28"/>
    <mergeCell ref="A29:A30"/>
    <mergeCell ref="B29:B30"/>
    <mergeCell ref="A31:A34"/>
    <mergeCell ref="B31:B34"/>
    <mergeCell ref="A35:A36"/>
    <mergeCell ref="B35:B36"/>
    <mergeCell ref="A37:A43"/>
    <mergeCell ref="B37:B43"/>
    <mergeCell ref="A44:A53"/>
    <mergeCell ref="B44:B53"/>
    <mergeCell ref="A56:A57"/>
    <mergeCell ref="B56:B57"/>
    <mergeCell ref="A58:A59"/>
    <mergeCell ref="B58:B59"/>
    <mergeCell ref="A60:A61"/>
    <mergeCell ref="B60:B61"/>
    <mergeCell ref="A62:A63"/>
    <mergeCell ref="B62:B63"/>
    <mergeCell ref="A68:A69"/>
    <mergeCell ref="B68:B69"/>
    <mergeCell ref="C68:L68"/>
    <mergeCell ref="C69:L69"/>
    <mergeCell ref="A70:A79"/>
    <mergeCell ref="B70:B79"/>
    <mergeCell ref="A80:A81"/>
    <mergeCell ref="B80:B81"/>
    <mergeCell ref="A82:A83"/>
    <mergeCell ref="B82:B83"/>
    <mergeCell ref="A84:A85"/>
    <mergeCell ref="B84:B85"/>
    <mergeCell ref="A86:A90"/>
    <mergeCell ref="B86:B90"/>
    <mergeCell ref="A91:A94"/>
    <mergeCell ref="B91:B94"/>
    <mergeCell ref="A95:A97"/>
    <mergeCell ref="B95:B97"/>
    <mergeCell ref="A98:A102"/>
    <mergeCell ref="B98:B102"/>
    <mergeCell ref="A103:A104"/>
    <mergeCell ref="B103:B104"/>
    <mergeCell ref="A105:A109"/>
    <mergeCell ref="B105:B109"/>
    <mergeCell ref="A115:A116"/>
    <mergeCell ref="B115:B116"/>
    <mergeCell ref="C115:L116"/>
    <mergeCell ref="A117:A118"/>
    <mergeCell ref="B117:B118"/>
    <mergeCell ref="A119:A123"/>
    <mergeCell ref="B119:B123"/>
    <mergeCell ref="B124:L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C135:L135"/>
    <mergeCell ref="A136:A137"/>
    <mergeCell ref="B136:B137"/>
    <mergeCell ref="A138:A146"/>
    <mergeCell ref="B138:B146"/>
    <mergeCell ref="A147:A149"/>
    <mergeCell ref="B147:B149"/>
    <mergeCell ref="A151:A152"/>
    <mergeCell ref="A154:A155"/>
    <mergeCell ref="A157:A158"/>
    <mergeCell ref="B157:B158"/>
    <mergeCell ref="C159:L159"/>
    <mergeCell ref="A162:A163"/>
    <mergeCell ref="B162:B163"/>
    <mergeCell ref="C164:L164"/>
    <mergeCell ref="A166:A167"/>
    <mergeCell ref="B166:B167"/>
    <mergeCell ref="C169:L169"/>
    <mergeCell ref="C172:L172"/>
    <mergeCell ref="C175:L175"/>
    <mergeCell ref="C181:L181"/>
    <mergeCell ref="A182:A183"/>
    <mergeCell ref="B182:B183"/>
    <mergeCell ref="A184:A185"/>
    <mergeCell ref="B184:B185"/>
    <mergeCell ref="C184:L184"/>
    <mergeCell ref="A186:A188"/>
    <mergeCell ref="B186:B188"/>
    <mergeCell ref="C186:L186"/>
    <mergeCell ref="A189:A191"/>
    <mergeCell ref="B189:B191"/>
    <mergeCell ref="C189:L189"/>
    <mergeCell ref="A192:A194"/>
    <mergeCell ref="B192:B194"/>
    <mergeCell ref="C192:L192"/>
    <mergeCell ref="A195:A200"/>
    <mergeCell ref="B195:B200"/>
    <mergeCell ref="C195:L195"/>
    <mergeCell ref="A206:A213"/>
    <mergeCell ref="B206:B213"/>
    <mergeCell ref="C224:L224"/>
    <mergeCell ref="A225:A226"/>
    <mergeCell ref="B225:B226"/>
    <mergeCell ref="A227:A228"/>
    <mergeCell ref="B227:B228"/>
    <mergeCell ref="A230:L230"/>
    <mergeCell ref="A233:A234"/>
    <mergeCell ref="B233:B234"/>
    <mergeCell ref="A235:A236"/>
    <mergeCell ref="B235:B236"/>
    <mergeCell ref="C241:L241"/>
    <mergeCell ref="A242:A246"/>
    <mergeCell ref="B242:B246"/>
    <mergeCell ref="C249:L249"/>
    <mergeCell ref="A253:A254"/>
    <mergeCell ref="B253:B254"/>
    <mergeCell ref="A255:A257"/>
    <mergeCell ref="B255:B257"/>
    <mergeCell ref="A258:A259"/>
    <mergeCell ref="B258:B259"/>
    <mergeCell ref="A260:A261"/>
    <mergeCell ref="B260:B261"/>
    <mergeCell ref="A262:A263"/>
    <mergeCell ref="B262:B263"/>
    <mergeCell ref="A264:A265"/>
    <mergeCell ref="B264:B265"/>
    <mergeCell ref="A267:A268"/>
    <mergeCell ref="B267:B268"/>
    <mergeCell ref="A270:A271"/>
    <mergeCell ref="B270:B271"/>
    <mergeCell ref="A276:A277"/>
    <mergeCell ref="B276:B277"/>
    <mergeCell ref="C276:L276"/>
    <mergeCell ref="C277:L277"/>
    <mergeCell ref="A279:A280"/>
    <mergeCell ref="B279:B280"/>
    <mergeCell ref="A282:A285"/>
    <mergeCell ref="B282:B285"/>
    <mergeCell ref="A286:A287"/>
    <mergeCell ref="B286:B287"/>
    <mergeCell ref="A288:A289"/>
    <mergeCell ref="B288:B289"/>
    <mergeCell ref="C293:L293"/>
    <mergeCell ref="A294:A302"/>
    <mergeCell ref="B294:B302"/>
    <mergeCell ref="A303:A310"/>
    <mergeCell ref="B303:B310"/>
    <mergeCell ref="D303:D306"/>
    <mergeCell ref="D307:D310"/>
    <mergeCell ref="A311:A312"/>
    <mergeCell ref="B311:B312"/>
    <mergeCell ref="B313:B314"/>
    <mergeCell ref="C318:L318"/>
    <mergeCell ref="A320:A321"/>
    <mergeCell ref="B320:B321"/>
    <mergeCell ref="C327:L327"/>
    <mergeCell ref="A335:A339"/>
    <mergeCell ref="B335:B339"/>
    <mergeCell ref="A340:A341"/>
    <mergeCell ref="B340:B341"/>
    <mergeCell ref="C345:L345"/>
    <mergeCell ref="C346:L346"/>
    <mergeCell ref="A347:A348"/>
    <mergeCell ref="B347:B348"/>
    <mergeCell ref="A349:A358"/>
    <mergeCell ref="B349:B358"/>
    <mergeCell ref="A359:A360"/>
    <mergeCell ref="B359:B360"/>
    <mergeCell ref="A361:A364"/>
    <mergeCell ref="B361:B364"/>
    <mergeCell ref="A365:A366"/>
    <mergeCell ref="B365:B366"/>
    <mergeCell ref="A367:A368"/>
    <mergeCell ref="B367:B368"/>
    <mergeCell ref="C372:L372"/>
    <mergeCell ref="A373:A377"/>
    <mergeCell ref="B373:B377"/>
    <mergeCell ref="A378:A379"/>
    <mergeCell ref="B378:B379"/>
    <mergeCell ref="A380:A384"/>
    <mergeCell ref="B380:B384"/>
    <mergeCell ref="A385:A386"/>
    <mergeCell ref="B385:B386"/>
    <mergeCell ref="C387:L387"/>
    <mergeCell ref="A388:A389"/>
    <mergeCell ref="B388:B389"/>
    <mergeCell ref="C393:L393"/>
    <mergeCell ref="A394:A395"/>
    <mergeCell ref="B394:B395"/>
    <mergeCell ref="A396:A399"/>
    <mergeCell ref="B396:B399"/>
    <mergeCell ref="A400:A402"/>
    <mergeCell ref="B400:B402"/>
    <mergeCell ref="A403:A404"/>
    <mergeCell ref="B403:B404"/>
    <mergeCell ref="C409:L409"/>
    <mergeCell ref="A413:A416"/>
    <mergeCell ref="B413:B416"/>
    <mergeCell ref="A417:A419"/>
    <mergeCell ref="B417:B419"/>
    <mergeCell ref="C420:L420"/>
    <mergeCell ref="A422:A423"/>
    <mergeCell ref="B422:B423"/>
    <mergeCell ref="A424:A425"/>
    <mergeCell ref="B424:B425"/>
    <mergeCell ref="C426:L426"/>
    <mergeCell ref="A428:A429"/>
    <mergeCell ref="B428:B429"/>
    <mergeCell ref="A430:A431"/>
    <mergeCell ref="B430:B431"/>
    <mergeCell ref="A432:A435"/>
    <mergeCell ref="B432:B435"/>
    <mergeCell ref="C436:L436"/>
    <mergeCell ref="A438:A441"/>
    <mergeCell ref="B438:B441"/>
    <mergeCell ref="A442:A443"/>
    <mergeCell ref="B442:B443"/>
    <mergeCell ref="C446:L446"/>
    <mergeCell ref="A447:A449"/>
    <mergeCell ref="B447:B449"/>
    <mergeCell ref="A450:A459"/>
    <mergeCell ref="B450:B459"/>
    <mergeCell ref="A461:A462"/>
    <mergeCell ref="B461:B462"/>
    <mergeCell ref="A463:A467"/>
    <mergeCell ref="B463:B467"/>
    <mergeCell ref="C469:L469"/>
    <mergeCell ref="A470:A472"/>
    <mergeCell ref="B470:B472"/>
    <mergeCell ref="A473:A475"/>
    <mergeCell ref="B473:B475"/>
    <mergeCell ref="B476:L476"/>
    <mergeCell ref="A477:A478"/>
    <mergeCell ref="B477:B478"/>
    <mergeCell ref="A479:A480"/>
    <mergeCell ref="B479:B480"/>
    <mergeCell ref="B481:L481"/>
    <mergeCell ref="A483:A485"/>
    <mergeCell ref="B483:B485"/>
    <mergeCell ref="A486:A488"/>
    <mergeCell ref="B486:B488"/>
    <mergeCell ref="C491:L491"/>
    <mergeCell ref="A492:A501"/>
    <mergeCell ref="B492:B501"/>
    <mergeCell ref="B514:L514"/>
    <mergeCell ref="A516:A519"/>
    <mergeCell ref="B516:B519"/>
    <mergeCell ref="Q516:Q519"/>
    <mergeCell ref="A520:A521"/>
    <mergeCell ref="B520:B521"/>
    <mergeCell ref="Q520:Q521"/>
    <mergeCell ref="A522:A525"/>
    <mergeCell ref="B522:B525"/>
    <mergeCell ref="Q522:Q525"/>
    <mergeCell ref="C528:L528"/>
    <mergeCell ref="A529:A530"/>
    <mergeCell ref="B529:B530"/>
    <mergeCell ref="C535:L535"/>
    <mergeCell ref="A536:A543"/>
    <mergeCell ref="B536:B543"/>
    <mergeCell ref="A546:A548"/>
    <mergeCell ref="B546:B548"/>
    <mergeCell ref="C546:L546"/>
    <mergeCell ref="C547:L547"/>
    <mergeCell ref="C548:L548"/>
    <mergeCell ref="A552:A554"/>
    <mergeCell ref="B552:B554"/>
    <mergeCell ref="A556:A557"/>
    <mergeCell ref="B556:B557"/>
    <mergeCell ref="A558:A559"/>
    <mergeCell ref="B558:B559"/>
    <mergeCell ref="A560:A561"/>
    <mergeCell ref="B560:B561"/>
    <mergeCell ref="A562:A563"/>
    <mergeCell ref="B562:B563"/>
    <mergeCell ref="A564:A565"/>
    <mergeCell ref="B564:B565"/>
    <mergeCell ref="C569:L569"/>
    <mergeCell ref="A571:A573"/>
    <mergeCell ref="B571:B573"/>
    <mergeCell ref="C577:L577"/>
    <mergeCell ref="A579:A582"/>
    <mergeCell ref="B579:B582"/>
    <mergeCell ref="A583:A586"/>
    <mergeCell ref="B583:B586"/>
    <mergeCell ref="A587:A590"/>
    <mergeCell ref="B587:B590"/>
    <mergeCell ref="B591:L591"/>
    <mergeCell ref="A592:A593"/>
    <mergeCell ref="B592:B593"/>
    <mergeCell ref="B594:L594"/>
    <mergeCell ref="A596:A600"/>
    <mergeCell ref="B596:B600"/>
    <mergeCell ref="A601:A605"/>
    <mergeCell ref="B601:B605"/>
    <mergeCell ref="A606:A615"/>
    <mergeCell ref="B606:B615"/>
    <mergeCell ref="B616:L616"/>
    <mergeCell ref="A618:A619"/>
    <mergeCell ref="B618:B619"/>
    <mergeCell ref="A620:A621"/>
    <mergeCell ref="B620:B621"/>
    <mergeCell ref="A622:A624"/>
    <mergeCell ref="B622:B624"/>
    <mergeCell ref="C627:L627"/>
    <mergeCell ref="A628:A637"/>
    <mergeCell ref="B628:B637"/>
    <mergeCell ref="A638:A639"/>
    <mergeCell ref="B638:B639"/>
    <mergeCell ref="A640:A642"/>
    <mergeCell ref="B640:B642"/>
    <mergeCell ref="A643:A646"/>
    <mergeCell ref="B643:B646"/>
    <mergeCell ref="A648:A649"/>
    <mergeCell ref="B648:B649"/>
    <mergeCell ref="C656:L656"/>
    <mergeCell ref="A657:A659"/>
    <mergeCell ref="B657:B659"/>
    <mergeCell ref="A660:A663"/>
    <mergeCell ref="B660:B663"/>
    <mergeCell ref="A664:A668"/>
    <mergeCell ref="B664:B668"/>
    <mergeCell ref="A669:A670"/>
    <mergeCell ref="B669:B670"/>
    <mergeCell ref="A671:A674"/>
    <mergeCell ref="B671:B674"/>
    <mergeCell ref="A675:A676"/>
    <mergeCell ref="B675:B676"/>
    <mergeCell ref="C679:L679"/>
    <mergeCell ref="A682:A683"/>
    <mergeCell ref="B682:B683"/>
    <mergeCell ref="C690:L690"/>
    <mergeCell ref="C699:L699"/>
    <mergeCell ref="A701:A702"/>
    <mergeCell ref="B701:B702"/>
    <mergeCell ref="C707:L707"/>
    <mergeCell ref="A708:A710"/>
    <mergeCell ref="B708:B710"/>
    <mergeCell ref="A717:A719"/>
    <mergeCell ref="B717:B719"/>
    <mergeCell ref="C725:L725"/>
    <mergeCell ref="A726:A727"/>
    <mergeCell ref="B726:B727"/>
    <mergeCell ref="C731:L731"/>
    <mergeCell ref="A733:A734"/>
    <mergeCell ref="B733:B734"/>
    <mergeCell ref="A735:A736"/>
    <mergeCell ref="B735:B736"/>
    <mergeCell ref="A754:A755"/>
    <mergeCell ref="B754:B755"/>
    <mergeCell ref="C754:L755"/>
    <mergeCell ref="A756:A757"/>
    <mergeCell ref="B756:B757"/>
    <mergeCell ref="A762:A763"/>
    <mergeCell ref="B762:B763"/>
    <mergeCell ref="C762:L763"/>
    <mergeCell ref="A768:A769"/>
    <mergeCell ref="B768:B769"/>
    <mergeCell ref="C768:L769"/>
    <mergeCell ref="A770:A778"/>
    <mergeCell ref="B770:B778"/>
    <mergeCell ref="A779:A782"/>
    <mergeCell ref="B779:B782"/>
    <mergeCell ref="C785:L785"/>
    <mergeCell ref="C790:L790"/>
    <mergeCell ref="B800:L800"/>
    <mergeCell ref="B801:L801"/>
    <mergeCell ref="B802:L802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2015-12-13T10:10:08Z</cp:lastPrinted>
  <dcterms:created xsi:type="dcterms:W3CDTF">2014-09-15T17:56:15Z</dcterms:created>
  <dcterms:modified xsi:type="dcterms:W3CDTF">2016-02-18T08:53:13Z</dcterms:modified>
  <cp:category/>
  <cp:version/>
  <cp:contentType/>
  <cp:contentStatus/>
  <cp:revision>1</cp:revision>
</cp:coreProperties>
</file>